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d310cf21b2e52d7/2-MIXIT/2 SALES/1-Price Lists/UAE/"/>
    </mc:Choice>
  </mc:AlternateContent>
  <xr:revisionPtr revIDLastSave="1293" documentId="8_{BC722912-367D-4A90-B52F-877BDF42FE3E}" xr6:coauthVersionLast="47" xr6:coauthVersionMax="47" xr10:uidLastSave="{6241C968-DFB6-4DDA-AC8A-BEB437D6CC45}"/>
  <bookViews>
    <workbookView xWindow="-110" yWindow="-110" windowWidth="38620" windowHeight="21100" xr2:uid="{907914A9-D4E5-40DA-8E89-1F428B59AD67}"/>
  </bookViews>
  <sheets>
    <sheet name="exW Price List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'exW Price List'!$D$7:$N$164</definedName>
    <definedName name="AEDUSD">'[1]Costs per shipment'!$B$4</definedName>
    <definedName name="Freight">[2]Assumptions!$B$10</definedName>
    <definedName name="QRUSD">#REF!</definedName>
    <definedName name="RUBUSD">'[3]Online Model -Y'!$L$5</definedName>
    <definedName name="RURUSD">'[1]Costs per shipment'!$B$3</definedName>
    <definedName name="RURUSD26">'[1]Costs per shipment'!$B$3</definedName>
    <definedName name="SARUSD">'[1]Costs per shipment'!$B$5</definedName>
    <definedName name="UAE_Promo">#REF!</definedName>
    <definedName name="UAE_RetailMargin">#REF!</definedName>
    <definedName name="UAE_Trade">#REF!</definedName>
    <definedName name="UAE_VAT">#REF!</definedName>
    <definedName name="UAEPromo">'[3]Business Case HC'!$B$11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146" i="1" l="1"/>
  <c r="N106" i="1"/>
  <c r="N85" i="1"/>
  <c r="N75" i="1"/>
  <c r="N74" i="1"/>
  <c r="N23" i="1"/>
  <c r="N22" i="1"/>
  <c r="N21" i="1"/>
  <c r="N20" i="1"/>
  <c r="E13" i="1"/>
  <c r="F13" i="1"/>
  <c r="E10" i="1"/>
  <c r="F10" i="1"/>
  <c r="E11" i="1"/>
  <c r="F11" i="1"/>
  <c r="E12" i="1"/>
  <c r="F12" i="1"/>
  <c r="E14" i="1"/>
  <c r="F14" i="1"/>
  <c r="E15" i="1"/>
  <c r="F15" i="1"/>
  <c r="E16" i="1"/>
  <c r="F16" i="1"/>
  <c r="E20" i="1"/>
  <c r="F20" i="1"/>
  <c r="E21" i="1"/>
  <c r="F21" i="1"/>
  <c r="E22" i="1"/>
  <c r="F22" i="1"/>
  <c r="E23" i="1"/>
  <c r="F23" i="1"/>
  <c r="E24" i="1"/>
  <c r="F24" i="1"/>
  <c r="E25" i="1"/>
  <c r="F25" i="1"/>
  <c r="E26" i="1"/>
  <c r="F26" i="1"/>
  <c r="E17" i="1"/>
  <c r="F17" i="1"/>
  <c r="E18" i="1"/>
  <c r="F18" i="1"/>
  <c r="E19" i="1"/>
  <c r="F19" i="1"/>
  <c r="E27" i="1"/>
  <c r="F27" i="1"/>
  <c r="E28" i="1"/>
  <c r="F28" i="1"/>
  <c r="E29" i="1"/>
  <c r="F29" i="1"/>
  <c r="E30" i="1"/>
  <c r="F30" i="1"/>
  <c r="E31" i="1"/>
  <c r="F31" i="1"/>
  <c r="E32" i="1"/>
  <c r="F32" i="1"/>
  <c r="E33" i="1"/>
  <c r="F33" i="1"/>
  <c r="E34" i="1"/>
  <c r="F34" i="1"/>
  <c r="E35" i="1"/>
  <c r="F35" i="1"/>
  <c r="E36" i="1"/>
  <c r="F36" i="1"/>
  <c r="E37" i="1"/>
  <c r="F37" i="1"/>
  <c r="E38" i="1"/>
  <c r="F38" i="1"/>
  <c r="E39" i="1"/>
  <c r="F39" i="1"/>
  <c r="E40" i="1"/>
  <c r="F40" i="1"/>
  <c r="E41" i="1"/>
  <c r="F41" i="1"/>
  <c r="E43" i="1"/>
  <c r="F43" i="1"/>
  <c r="E44" i="1"/>
  <c r="F44" i="1"/>
  <c r="E45" i="1"/>
  <c r="F45" i="1"/>
  <c r="E46" i="1"/>
  <c r="F46" i="1"/>
  <c r="M46" i="1"/>
  <c r="E47" i="1"/>
  <c r="F47" i="1"/>
  <c r="E48" i="1"/>
  <c r="F48" i="1"/>
  <c r="E49" i="1"/>
  <c r="F49" i="1"/>
  <c r="E50" i="1"/>
  <c r="F50" i="1"/>
  <c r="E51" i="1"/>
  <c r="F51" i="1"/>
  <c r="E52" i="1"/>
  <c r="F52" i="1"/>
  <c r="E53" i="1"/>
  <c r="F53" i="1"/>
  <c r="E54" i="1"/>
  <c r="F54" i="1"/>
  <c r="E55" i="1"/>
  <c r="F55" i="1"/>
  <c r="E56" i="1"/>
  <c r="F56" i="1"/>
  <c r="E57" i="1"/>
  <c r="F57" i="1"/>
  <c r="E58" i="1"/>
  <c r="F58" i="1"/>
  <c r="E59" i="1"/>
  <c r="F59" i="1"/>
  <c r="E60" i="1"/>
  <c r="F60" i="1"/>
  <c r="E61" i="1"/>
  <c r="F61" i="1"/>
  <c r="E62" i="1"/>
  <c r="F62" i="1"/>
  <c r="E63" i="1"/>
  <c r="F63" i="1"/>
  <c r="E64" i="1"/>
  <c r="F64" i="1"/>
  <c r="E65" i="1"/>
  <c r="F65" i="1"/>
  <c r="E66" i="1"/>
  <c r="F66" i="1"/>
  <c r="E67" i="1"/>
  <c r="F67" i="1"/>
  <c r="E68" i="1"/>
  <c r="F68" i="1"/>
  <c r="E69" i="1"/>
  <c r="F69" i="1"/>
  <c r="E70" i="1"/>
  <c r="F70" i="1"/>
  <c r="E71" i="1"/>
  <c r="F71" i="1"/>
  <c r="E72" i="1"/>
  <c r="F72" i="1"/>
  <c r="E73" i="1"/>
  <c r="F73" i="1"/>
  <c r="E74" i="1"/>
  <c r="F74" i="1"/>
  <c r="M74" i="1"/>
  <c r="E75" i="1"/>
  <c r="F75" i="1"/>
  <c r="M75" i="1"/>
  <c r="E77" i="1"/>
  <c r="F77" i="1"/>
  <c r="E78" i="1"/>
  <c r="F78" i="1"/>
  <c r="M78" i="1"/>
  <c r="E79" i="1"/>
  <c r="F79" i="1"/>
  <c r="M79" i="1"/>
  <c r="E80" i="1"/>
  <c r="F80" i="1"/>
  <c r="M80" i="1"/>
  <c r="E81" i="1"/>
  <c r="F81" i="1"/>
  <c r="E82" i="1"/>
  <c r="F82" i="1"/>
  <c r="E83" i="1"/>
  <c r="F83" i="1"/>
  <c r="E84" i="1"/>
  <c r="F84" i="1"/>
  <c r="E85" i="1"/>
  <c r="F85" i="1"/>
  <c r="E86" i="1"/>
  <c r="F86" i="1"/>
  <c r="E87" i="1"/>
  <c r="F87" i="1"/>
  <c r="E88" i="1"/>
  <c r="F88" i="1"/>
  <c r="E89" i="1"/>
  <c r="F89" i="1"/>
  <c r="E90" i="1"/>
  <c r="F90" i="1"/>
  <c r="E91" i="1"/>
  <c r="F91" i="1"/>
  <c r="E92" i="1"/>
  <c r="F92" i="1"/>
  <c r="E93" i="1"/>
  <c r="F93" i="1"/>
  <c r="E94" i="1"/>
  <c r="F94" i="1"/>
  <c r="E96" i="1"/>
  <c r="F96" i="1"/>
  <c r="E97" i="1"/>
  <c r="F97" i="1"/>
  <c r="E98" i="1"/>
  <c r="F98" i="1"/>
  <c r="E99" i="1"/>
  <c r="F99" i="1"/>
  <c r="M99" i="1"/>
  <c r="E100" i="1"/>
  <c r="F100" i="1"/>
  <c r="E101" i="1"/>
  <c r="F101" i="1"/>
  <c r="E102" i="1"/>
  <c r="F102" i="1"/>
  <c r="E103" i="1"/>
  <c r="F103" i="1"/>
  <c r="E104" i="1"/>
  <c r="F104" i="1"/>
  <c r="M104" i="1"/>
  <c r="E105" i="1"/>
  <c r="F105" i="1"/>
  <c r="E106" i="1"/>
  <c r="F106" i="1"/>
  <c r="M106" i="1"/>
  <c r="E107" i="1"/>
  <c r="F107" i="1"/>
  <c r="M107" i="1"/>
  <c r="E108" i="1"/>
  <c r="F108" i="1"/>
  <c r="M108" i="1"/>
  <c r="E109" i="1"/>
  <c r="F109" i="1"/>
  <c r="M109" i="1"/>
  <c r="E110" i="1"/>
  <c r="F110" i="1"/>
  <c r="M110" i="1"/>
  <c r="E111" i="1"/>
  <c r="F111" i="1"/>
  <c r="M111" i="1"/>
  <c r="E112" i="1"/>
  <c r="F112" i="1"/>
  <c r="M112" i="1"/>
  <c r="E113" i="1"/>
  <c r="F113" i="1"/>
  <c r="M113" i="1"/>
  <c r="E115" i="1"/>
  <c r="F115" i="1"/>
  <c r="E116" i="1"/>
  <c r="F116" i="1"/>
  <c r="E117" i="1"/>
  <c r="F117" i="1"/>
  <c r="E118" i="1"/>
  <c r="F118" i="1"/>
  <c r="E119" i="1"/>
  <c r="F119" i="1"/>
  <c r="E120" i="1"/>
  <c r="F120" i="1"/>
  <c r="M120" i="1"/>
  <c r="E121" i="1"/>
  <c r="F121" i="1"/>
  <c r="M121" i="1"/>
  <c r="E123" i="1"/>
  <c r="F123" i="1"/>
  <c r="E124" i="1"/>
  <c r="F124" i="1"/>
  <c r="E125" i="1"/>
  <c r="F125" i="1"/>
  <c r="E126" i="1"/>
  <c r="F126" i="1"/>
  <c r="E127" i="1"/>
  <c r="F127" i="1"/>
  <c r="E128" i="1"/>
  <c r="F128" i="1"/>
  <c r="M128" i="1"/>
  <c r="E129" i="1"/>
  <c r="F129" i="1"/>
  <c r="M129" i="1"/>
  <c r="E130" i="1"/>
  <c r="F130" i="1"/>
  <c r="M130" i="1"/>
  <c r="E132" i="1"/>
  <c r="F132" i="1"/>
  <c r="E133" i="1"/>
  <c r="F133" i="1"/>
  <c r="E134" i="1"/>
  <c r="F134" i="1"/>
  <c r="E135" i="1"/>
  <c r="F135" i="1"/>
  <c r="E136" i="1"/>
  <c r="F136" i="1"/>
  <c r="E137" i="1"/>
  <c r="F137" i="1"/>
  <c r="E138" i="1"/>
  <c r="F138" i="1"/>
  <c r="M138" i="1"/>
  <c r="E139" i="1"/>
  <c r="F139" i="1"/>
  <c r="E140" i="1"/>
  <c r="F140" i="1"/>
  <c r="E141" i="1"/>
  <c r="F141" i="1"/>
  <c r="E142" i="1"/>
  <c r="F142" i="1"/>
  <c r="E143" i="1"/>
  <c r="F143" i="1"/>
  <c r="E144" i="1"/>
  <c r="F144" i="1"/>
  <c r="E146" i="1"/>
  <c r="F146" i="1"/>
  <c r="M146" i="1"/>
  <c r="E147" i="1"/>
  <c r="F147" i="1"/>
  <c r="E149" i="1"/>
  <c r="F149" i="1"/>
  <c r="M149" i="1"/>
  <c r="E150" i="1"/>
  <c r="F150" i="1"/>
  <c r="M150" i="1"/>
  <c r="E151" i="1"/>
  <c r="F151" i="1"/>
  <c r="M151" i="1"/>
  <c r="E152" i="1"/>
  <c r="F152" i="1"/>
  <c r="M152" i="1"/>
  <c r="E153" i="1"/>
  <c r="F153" i="1"/>
  <c r="M153" i="1"/>
  <c r="E154" i="1"/>
  <c r="F154" i="1"/>
  <c r="M154" i="1"/>
  <c r="E155" i="1"/>
  <c r="F155" i="1"/>
  <c r="M155" i="1"/>
  <c r="E157" i="1"/>
  <c r="F157" i="1"/>
  <c r="M157" i="1"/>
  <c r="E158" i="1"/>
  <c r="F158" i="1"/>
  <c r="M158" i="1"/>
  <c r="E159" i="1"/>
  <c r="F159" i="1"/>
  <c r="M159" i="1"/>
  <c r="E160" i="1"/>
  <c r="F160" i="1"/>
  <c r="M160" i="1"/>
  <c r="E161" i="1"/>
  <c r="F161" i="1"/>
  <c r="M161" i="1"/>
  <c r="E162" i="1"/>
  <c r="F162" i="1"/>
  <c r="M162" i="1"/>
  <c r="E163" i="1"/>
  <c r="F163" i="1"/>
  <c r="M163" i="1"/>
  <c r="E164" i="1"/>
  <c r="F164" i="1"/>
  <c r="M164" i="1"/>
</calcChain>
</file>

<file path=xl/sharedStrings.xml><?xml version="1.0" encoding="utf-8"?>
<sst xmlns="http://schemas.openxmlformats.org/spreadsheetml/2006/main" count="1070" uniqueCount="524">
  <si>
    <t>Russia</t>
  </si>
  <si>
    <t>50 ml</t>
  </si>
  <si>
    <t>3306900000</t>
  </si>
  <si>
    <t>Night Glow 2in1 50ml+50ml</t>
  </si>
  <si>
    <t>MIXIT</t>
  </si>
  <si>
    <t>4620400203977</t>
  </si>
  <si>
    <t>SKUA000938300</t>
  </si>
  <si>
    <t>5 ml</t>
  </si>
  <si>
    <t>SmilixGlow Teeth Whitening Gel 5ml</t>
  </si>
  <si>
    <t>4620400204066</t>
  </si>
  <si>
    <t>SKUA000938200</t>
  </si>
  <si>
    <t>без ограничений</t>
  </si>
  <si>
    <t>China</t>
  </si>
  <si>
    <t>9603210000</t>
  </si>
  <si>
    <t>SilverShine Medium-hardness Toothbrush, violet bristles</t>
  </si>
  <si>
    <t>4620400204592</t>
  </si>
  <si>
    <t>SKUA000937900</t>
  </si>
  <si>
    <t>SilverShine Medium-hardness Toothbrush</t>
  </si>
  <si>
    <t>4620400204660</t>
  </si>
  <si>
    <t>SKUA001067000</t>
  </si>
  <si>
    <t>75 ml</t>
  </si>
  <si>
    <t>3306100000</t>
  </si>
  <si>
    <t>Smile Rituals SuperFoam Toothpaste 75ml</t>
  </si>
  <si>
    <t>4620400211552</t>
  </si>
  <si>
    <t>SKUA001084200</t>
  </si>
  <si>
    <t>75 g</t>
  </si>
  <si>
    <t>Fruit Beam Whitening Toothpaste with Vitamin C 75g</t>
  </si>
  <si>
    <t>4620400203991</t>
  </si>
  <si>
    <t>SKUA001031500</t>
  </si>
  <si>
    <t>White Coffee Whitening Toothpaste - corrector with Coffee Essence 75g</t>
  </si>
  <si>
    <t>4620400204028</t>
  </si>
  <si>
    <t>SKUA001031600</t>
  </si>
  <si>
    <t>Ube Glow Toothpaste-gel for Gentle Whitening Snowy Blueberry 75g</t>
  </si>
  <si>
    <t>4620400204035</t>
  </si>
  <si>
    <t>SKUA001031700</t>
  </si>
  <si>
    <t/>
  </si>
  <si>
    <t>Oral Care</t>
  </si>
  <si>
    <t>3303009000</t>
  </si>
  <si>
    <t>Perfume Diary Page 116, 50ml</t>
  </si>
  <si>
    <t>4620400207395</t>
  </si>
  <si>
    <t>SKUA000950800</t>
  </si>
  <si>
    <t>Perfume Diary Page 28, 50ml</t>
  </si>
  <si>
    <t>4620400207388</t>
  </si>
  <si>
    <t>SKUA000950700</t>
  </si>
  <si>
    <t>Perfume Diary Page 01, 50ml</t>
  </si>
  <si>
    <t>4620400207371</t>
  </si>
  <si>
    <t>SKUA000950600</t>
  </si>
  <si>
    <t>15 ml</t>
  </si>
  <si>
    <t>Perfume Diary Page 116, 15ml</t>
  </si>
  <si>
    <t>4620400207425</t>
  </si>
  <si>
    <t>SKUA000977900</t>
  </si>
  <si>
    <t>Perfume Diary Page 28, 15ml</t>
  </si>
  <si>
    <t>4620400207418</t>
  </si>
  <si>
    <t>SKUA000977800</t>
  </si>
  <si>
    <t>Perfume Diary Page 01, 15ml</t>
  </si>
  <si>
    <t>4620400207401</t>
  </si>
  <si>
    <t>SKUA000977700</t>
  </si>
  <si>
    <t>3 pcs</t>
  </si>
  <si>
    <t>Perfume Diary Essentials Set, 3 pcs</t>
  </si>
  <si>
    <t>4620400207432</t>
  </si>
  <si>
    <t>SKUA000950900</t>
  </si>
  <si>
    <t>Perfume</t>
  </si>
  <si>
    <t>3304990000</t>
  </si>
  <si>
    <t>SPF 50 Lightweight Face Cream Fluid 50ml</t>
  </si>
  <si>
    <t>4650358455555</t>
  </si>
  <si>
    <t>SKUA000763600</t>
  </si>
  <si>
    <t>15 g</t>
  </si>
  <si>
    <t>SPF 50+ SUN Face Stick 15g</t>
  </si>
  <si>
    <t>4650358455630</t>
  </si>
  <si>
    <t>SKUA000735800</t>
  </si>
  <si>
    <t>Sun</t>
  </si>
  <si>
    <t>Spicule Anti-Aging Cream-Booster 15ml</t>
  </si>
  <si>
    <t>4620400201003</t>
  </si>
  <si>
    <t>SKUA000834000</t>
  </si>
  <si>
    <t>30 ml</t>
  </si>
  <si>
    <t>Spicule Anti-Aging Face Serum 30ml</t>
  </si>
  <si>
    <t>4650358458235</t>
  </si>
  <si>
    <t>SKUA000833900</t>
  </si>
  <si>
    <t>PDRN Lifting Cream-Booster 15ml</t>
  </si>
  <si>
    <t>4620400203311</t>
  </si>
  <si>
    <t>SKUA000934300</t>
  </si>
  <si>
    <t>PDRN Lifting Face Serum 30ml</t>
  </si>
  <si>
    <t>4620400203304</t>
  </si>
  <si>
    <t>SKUA000934200</t>
  </si>
  <si>
    <t>Niacinamide Oil Control Pore Refining Serum 30ml</t>
  </si>
  <si>
    <t>4603734856323</t>
  </si>
  <si>
    <t>SKU0011202000</t>
  </si>
  <si>
    <t>Stop-Acne Blemish Correcting Face Serum 30ml</t>
  </si>
  <si>
    <t>4650358456613</t>
  </si>
  <si>
    <t>SKUA000806700</t>
  </si>
  <si>
    <t>Cinderella Serum 30ml</t>
  </si>
  <si>
    <t>4603734858396</t>
  </si>
  <si>
    <t>SKU0012315000</t>
  </si>
  <si>
    <t>Vitamin C Bright Glow Face Serum 30ml</t>
  </si>
  <si>
    <t>4650195824651</t>
  </si>
  <si>
    <t>SKUA000008500</t>
  </si>
  <si>
    <t>150 ml</t>
  </si>
  <si>
    <t>Mango Hydrophilic Gel-Oil Hydrating Cleanser 150ml</t>
  </si>
  <si>
    <t>4650195821414</t>
  </si>
  <si>
    <t>SKU0014304000</t>
  </si>
  <si>
    <t>3401300000</t>
  </si>
  <si>
    <t>Hydra Hyaluronic Face Foam 150ml</t>
  </si>
  <si>
    <t>4650358456019</t>
  </si>
  <si>
    <t>SKUA000794600</t>
  </si>
  <si>
    <t>White Rice Deep Cleansing Foam 150ml</t>
  </si>
  <si>
    <t>4650358455654</t>
  </si>
  <si>
    <t>SKUA000677400</t>
  </si>
  <si>
    <t>Vitamin C Bright Glow Face Cream 50ml</t>
  </si>
  <si>
    <t>4650358455579</t>
  </si>
  <si>
    <t>SKUA000677100</t>
  </si>
  <si>
    <t>100 g</t>
  </si>
  <si>
    <t>Vitamin C Bright Glow Enzyme Powder 100g</t>
  </si>
  <si>
    <t>4650358455500</t>
  </si>
  <si>
    <t>SKUA000677600</t>
  </si>
  <si>
    <t>Face Care</t>
  </si>
  <si>
    <t>9615110000</t>
  </si>
  <si>
    <t>Hair Expert Brush Beige</t>
  </si>
  <si>
    <t>4680607212066</t>
  </si>
  <si>
    <t>SKUA000932800</t>
  </si>
  <si>
    <t>1000 ml</t>
  </si>
  <si>
    <t>3305900009</t>
  </si>
  <si>
    <t>Hair Expert Collagen &amp; Honey Silicone-free Conditioner 1000ml</t>
  </si>
  <si>
    <t>4680607212578</t>
  </si>
  <si>
    <t>SKUA001010100</t>
  </si>
  <si>
    <t>3305100000</t>
  </si>
  <si>
    <t>Hair Expert Collagen &amp; Honey Sulfate-free Shampoo 1000ml</t>
  </si>
  <si>
    <t>4680607212561</t>
  </si>
  <si>
    <t>SKUA001010000</t>
  </si>
  <si>
    <t>Collagen &amp; Biotin Extreme Repair Conditioner for Damaged Hair 1000ml</t>
  </si>
  <si>
    <t>4680607210024</t>
  </si>
  <si>
    <t>SKUA000392100</t>
  </si>
  <si>
    <t>Collagen &amp; Biotin Extreme Repair Shampoo for Damaged Hair 1000ml</t>
  </si>
  <si>
    <t>4680607210017</t>
  </si>
  <si>
    <t>SKUA000391800</t>
  </si>
  <si>
    <t>400 ml</t>
  </si>
  <si>
    <t>Collagen &amp; Keratin Laminating Mask for Frizzy Hair 400ml</t>
  </si>
  <si>
    <t>4680607211953</t>
  </si>
  <si>
    <t>SKUA000834500</t>
  </si>
  <si>
    <t>Collagen &amp; Keratin Laminating Conditioner for Frizzy Hair 1000ml</t>
  </si>
  <si>
    <t>4680607211663</t>
  </si>
  <si>
    <t>SKUA000828400</t>
  </si>
  <si>
    <t>Collagen &amp; Keratin Laminating Shampoo for Frizzy Hair 1000ml</t>
  </si>
  <si>
    <t>4680607211632</t>
  </si>
  <si>
    <t>SKUA000828300</t>
  </si>
  <si>
    <t>Hair Care</t>
  </si>
  <si>
    <t>500 ml</t>
  </si>
  <si>
    <t>Spa Rituals Gourmet Salted Caramel &amp; Whipped Cream Shower Gel 500ml</t>
  </si>
  <si>
    <t>4620400206930</t>
  </si>
  <si>
    <t>SKUA001060600</t>
  </si>
  <si>
    <t>Spa Rituals Gourmet Hazelnut &amp; Almond Milk Shower Gel 500ml</t>
  </si>
  <si>
    <t>4620400206947</t>
  </si>
  <si>
    <t>SKUA001060700</t>
  </si>
  <si>
    <t>Spa Rituals Wild Cherry Perfumed Shower Gel 500ml</t>
  </si>
  <si>
    <t>4650358455937</t>
  </si>
  <si>
    <t>SKUA000752800</t>
  </si>
  <si>
    <t>Spa Rituals Vanilla Jasmine &amp; Sandalwood Perfumed Shower Gel 500ml</t>
  </si>
  <si>
    <t>4650358450901</t>
  </si>
  <si>
    <t>SKUA000623000</t>
  </si>
  <si>
    <t>Spa Rituals Heavenly Musk Perfumed Shower Gel 500ml</t>
  </si>
  <si>
    <t>4650358452714</t>
  </si>
  <si>
    <t>SKUA000656500</t>
  </si>
  <si>
    <t>Spa Rituals Black Pepper Perfumed Shower Gel 500ml</t>
  </si>
  <si>
    <t>4650358451687</t>
  </si>
  <si>
    <t>SKUA000623200</t>
  </si>
  <si>
    <t>Spa Rituals Amber &amp; Tonka Perfumed Shower Gel 500ml</t>
  </si>
  <si>
    <t>4650358451670</t>
  </si>
  <si>
    <t>SKUA000623100</t>
  </si>
  <si>
    <t>Shower Gel</t>
  </si>
  <si>
    <t>100 ml</t>
  </si>
  <si>
    <t>Spa Rituals Gourmet Biscuit &amp; Condensed Milk Perfumed Spray 100ml</t>
  </si>
  <si>
    <t>4620400206923</t>
  </si>
  <si>
    <t>SKUA001061200</t>
  </si>
  <si>
    <t>Spa Rituals Gourmet Salted Caramel &amp; Whipped Cream Perfumed Spray 100ml</t>
  </si>
  <si>
    <t>4620400206916</t>
  </si>
  <si>
    <t>SKUA001061100</t>
  </si>
  <si>
    <t>Spa Rituals Gourmet Hazelnut &amp; Almond Milk Perfumed Spray 100ml</t>
  </si>
  <si>
    <t>4620400206909</t>
  </si>
  <si>
    <t>SKUA001061000</t>
  </si>
  <si>
    <t>250 g</t>
  </si>
  <si>
    <t>Spa Rituals Gourmet Hazelnut &amp; Almond milk body butter 250 г</t>
  </si>
  <si>
    <t>4620400207067</t>
  </si>
  <si>
    <t>SKUA001061500</t>
  </si>
  <si>
    <t>Spa Rituals Gourmet Salted caramel &amp; Whipped cream body butter 250г</t>
  </si>
  <si>
    <t>4620400206978</t>
  </si>
  <si>
    <t>SKUA001061400</t>
  </si>
  <si>
    <t>300 g</t>
  </si>
  <si>
    <t>Spa Rituals Gourmet Hazelnut &amp; Almond milk body scrub 300г</t>
  </si>
  <si>
    <t>4620400207036</t>
  </si>
  <si>
    <t>SKUA001061700</t>
  </si>
  <si>
    <t>Spa Rituals Gourmet Salted caramel &amp; Whipped cream body scrub 300г</t>
  </si>
  <si>
    <t>4620400206992</t>
  </si>
  <si>
    <t>SKUA001061600</t>
  </si>
  <si>
    <t>1 pcs</t>
  </si>
  <si>
    <t>Silver Keychain with Milky Almond Hand Cream 1pc</t>
  </si>
  <si>
    <t>4650358458839</t>
  </si>
  <si>
    <t>SKUA000844500</t>
  </si>
  <si>
    <t>Sculpting Body Oil for Even Complexion and Stretch Mark Reduction 400ml</t>
  </si>
  <si>
    <t>4650358456897</t>
  </si>
  <si>
    <t>SKUA000753000</t>
  </si>
  <si>
    <t>250 ml</t>
  </si>
  <si>
    <t>Spa Rituals Musk Kashmir Hand &amp; Body Cream 250ml</t>
  </si>
  <si>
    <t>4650358452042</t>
  </si>
  <si>
    <t>SKUA000623300</t>
  </si>
  <si>
    <t>Spa Rituals Wild Cherry Nourishing Body Butter 250g</t>
  </si>
  <si>
    <t>4650358452653</t>
  </si>
  <si>
    <t>SKUA000678400</t>
  </si>
  <si>
    <t>Spa Rituals Coconut Hydrating Body Butter 250g</t>
  </si>
  <si>
    <t>4630194643392</t>
  </si>
  <si>
    <t>SKUA000276200</t>
  </si>
  <si>
    <t>Spa Rituals Volcanic Vanilla Softening Body Butter 250g</t>
  </si>
  <si>
    <t>4630194644030</t>
  </si>
  <si>
    <t>SKUA000276400</t>
  </si>
  <si>
    <t>Spa Rituals Amber &amp; Tonka Nourishing Body Butter 250g</t>
  </si>
  <si>
    <t>4630194643491</t>
  </si>
  <si>
    <t>SKUA000276300</t>
  </si>
  <si>
    <t>Spa Rituals Lemon Pie Body Scrub 300г</t>
  </si>
  <si>
    <t>4650358453254</t>
  </si>
  <si>
    <t>SKUA000687400</t>
  </si>
  <si>
    <t>300 ml</t>
  </si>
  <si>
    <t>Spa Rituals Coconut &amp; Salt Exfoliating Body Scrub 300g</t>
  </si>
  <si>
    <t>4630194642890</t>
  </si>
  <si>
    <t>SKUA000275700</t>
  </si>
  <si>
    <t>Spa Rituals Volcanic Vanilla &amp; Sugar Smoothing Body Scrub 300g</t>
  </si>
  <si>
    <t>4630194644023</t>
  </si>
  <si>
    <t>SKUA000276100</t>
  </si>
  <si>
    <t>Spa Rituals Amber &amp; Tonka Smoothing Body Scrub 300g</t>
  </si>
  <si>
    <t>4630194643736</t>
  </si>
  <si>
    <t>SKUA000276000</t>
  </si>
  <si>
    <t>Body Care</t>
  </si>
  <si>
    <t>1 g</t>
  </si>
  <si>
    <t>3304200000</t>
  </si>
  <si>
    <t>Perfect Slim Line Eyebrow Pencil, 04 Cool grey</t>
  </si>
  <si>
    <t>4650358456675</t>
  </si>
  <si>
    <t>SKUA000822200</t>
  </si>
  <si>
    <t>Perfect Slim Line Eyebrow Pencil, 03 Medium brown</t>
  </si>
  <si>
    <t>4650358456668</t>
  </si>
  <si>
    <t>SKUA000822100</t>
  </si>
  <si>
    <t>Perfect Slim Line Eyebrow Pencil, 02 Soft brown</t>
  </si>
  <si>
    <t>4650358456651</t>
  </si>
  <si>
    <t>SKUA000822000</t>
  </si>
  <si>
    <t>Perfect Slim Line Eyebrow Pencil, 01 Taupe</t>
  </si>
  <si>
    <t>4650358456644</t>
  </si>
  <si>
    <t>SKUA000821900</t>
  </si>
  <si>
    <t>Eyebrow Fixing gel 5ml</t>
  </si>
  <si>
    <t>4630194645235</t>
  </si>
  <si>
    <t>SKUA000421300</t>
  </si>
  <si>
    <t>0.48 g</t>
  </si>
  <si>
    <t>Kajal Eye Pencil, brown</t>
  </si>
  <si>
    <t>4620400201812</t>
  </si>
  <si>
    <t>SKUA000960600</t>
  </si>
  <si>
    <t>0.6 ml</t>
  </si>
  <si>
    <t>InkTense Waterproof Eyeliner, brown</t>
  </si>
  <si>
    <t>4620400204608</t>
  </si>
  <si>
    <t>SKUA001006900</t>
  </si>
  <si>
    <t>InkTense Waterproof Eyeliner, black</t>
  </si>
  <si>
    <t>4620400204615</t>
  </si>
  <si>
    <t>SKUA001006800</t>
  </si>
  <si>
    <t>Kajal Eye Pencil, black</t>
  </si>
  <si>
    <t>4620400201805</t>
  </si>
  <si>
    <t>SKUA000950300</t>
  </si>
  <si>
    <t>Pure Baby Lash Mascara 10g</t>
  </si>
  <si>
    <t>4620400205476</t>
  </si>
  <si>
    <t>SKUA001016400</t>
  </si>
  <si>
    <t>10 g</t>
  </si>
  <si>
    <t>Foxy Eyes Effect Mascara</t>
  </si>
  <si>
    <t>4650358450338</t>
  </si>
  <si>
    <t>SKUA000572200</t>
  </si>
  <si>
    <t>Belarus</t>
  </si>
  <si>
    <t>11.4 g</t>
  </si>
  <si>
    <t>Magnif-Eye Lash Mascara</t>
  </si>
  <si>
    <t>4620400204653</t>
  </si>
  <si>
    <t>SKUA001016300</t>
  </si>
  <si>
    <t>LashLust Volume Max Mascara</t>
  </si>
  <si>
    <t>4620400202253</t>
  </si>
  <si>
    <t>SKUA000932200</t>
  </si>
  <si>
    <t>9.8 g</t>
  </si>
  <si>
    <t>38 Degrees Mascara</t>
  </si>
  <si>
    <t>4650358450307</t>
  </si>
  <si>
    <t>SKUA000572800</t>
  </si>
  <si>
    <t>3.8 g</t>
  </si>
  <si>
    <t>Sparkle Liquid Eyeshadow, 01</t>
  </si>
  <si>
    <t>4650358450505</t>
  </si>
  <si>
    <t>SKUA000587300</t>
  </si>
  <si>
    <t>Sparkle Liquid Eyeshadow, 02</t>
  </si>
  <si>
    <t>4650358450529</t>
  </si>
  <si>
    <t>SKUA000587400</t>
  </si>
  <si>
    <t>Eyeshadow palette Provocative Nude</t>
  </si>
  <si>
    <t>4630194648892</t>
  </si>
  <si>
    <t>SKUA000572900</t>
  </si>
  <si>
    <t>Eyeshadow palette Nude Allure</t>
  </si>
  <si>
    <t>4630194648908</t>
  </si>
  <si>
    <t>SKUA000573000</t>
  </si>
  <si>
    <t>Eyes</t>
  </si>
  <si>
    <t>Luminous Glow Foundation cream, 01</t>
  </si>
  <si>
    <t>4620400210050</t>
  </si>
  <si>
    <t>SKUA001020100</t>
  </si>
  <si>
    <t>Luminous Glow Foundation cream, 02</t>
  </si>
  <si>
    <t>4620400210067</t>
  </si>
  <si>
    <t>SKUA001020200</t>
  </si>
  <si>
    <t>Korea</t>
  </si>
  <si>
    <t>BB Cream Invisible Skin, 02</t>
  </si>
  <si>
    <t>4620400203588</t>
  </si>
  <si>
    <t>SKUA001008000</t>
  </si>
  <si>
    <t>BB Cream Invisible Skin, 01</t>
  </si>
  <si>
    <t>4620400203571</t>
  </si>
  <si>
    <t>SKUA001007900</t>
  </si>
  <si>
    <t>7 ml</t>
  </si>
  <si>
    <t>All-Day Flawless Fix Concealer, 002</t>
  </si>
  <si>
    <t>4650358450031</t>
  </si>
  <si>
    <t>SKUA000580200</t>
  </si>
  <si>
    <t>All-Day Flawless Fix Concealer, 001</t>
  </si>
  <si>
    <t>4650358450024</t>
  </si>
  <si>
    <t>SKUA000580100</t>
  </si>
  <si>
    <t>7.6 g</t>
  </si>
  <si>
    <t>Perfectrix Contour Stick, 02</t>
  </si>
  <si>
    <t>4620400204370</t>
  </si>
  <si>
    <t>SKUA001006600</t>
  </si>
  <si>
    <t>Perfectrix Contour Stick, 01</t>
  </si>
  <si>
    <t>4620400204318</t>
  </si>
  <si>
    <t>SKUA001006500</t>
  </si>
  <si>
    <t>17 g</t>
  </si>
  <si>
    <t>Perfecting Contouring Compact Face Palette</t>
  </si>
  <si>
    <t>4620400204646</t>
  </si>
  <si>
    <t>SKUA001006700</t>
  </si>
  <si>
    <t>3304910000</t>
  </si>
  <si>
    <t>Compact Powder, 03 Vanilla</t>
  </si>
  <si>
    <t>4650358450086</t>
  </si>
  <si>
    <t>SKUA000582700</t>
  </si>
  <si>
    <t>Compact Powder, 02 Ivory</t>
  </si>
  <si>
    <t>4650358450062</t>
  </si>
  <si>
    <t>SKUA000582600</t>
  </si>
  <si>
    <t>Compact Powder, 01 Light beige</t>
  </si>
  <si>
    <t>4650358450079</t>
  </si>
  <si>
    <t>SKUA000582500</t>
  </si>
  <si>
    <t>11 g</t>
  </si>
  <si>
    <t>Beauty Contour Palette 3 in 1, 02</t>
  </si>
  <si>
    <t>4650358450192</t>
  </si>
  <si>
    <t>SKUA000583000</t>
  </si>
  <si>
    <t>Beauty Contour Palette 3 in 1, 01</t>
  </si>
  <si>
    <t>4650358450185</t>
  </si>
  <si>
    <t>SKUA000582900</t>
  </si>
  <si>
    <t>100 pcs</t>
  </si>
  <si>
    <t>4818201000</t>
  </si>
  <si>
    <t>Matte Touch Blotting Paper</t>
  </si>
  <si>
    <t>4650358455920</t>
  </si>
  <si>
    <t>SKUA000790300</t>
  </si>
  <si>
    <t>9616200000</t>
  </si>
  <si>
    <t>Magic Color Beauty Sponge</t>
  </si>
  <si>
    <t>4650358456569</t>
  </si>
  <si>
    <t>SKUA000769600</t>
  </si>
  <si>
    <t>9603309000</t>
  </si>
  <si>
    <t>Multi Brush Set 4 in 1, silver</t>
  </si>
  <si>
    <t>4620400204547</t>
  </si>
  <si>
    <t>SKUA001007000</t>
  </si>
  <si>
    <t>Multi Brush Set 4 in 1, gold</t>
  </si>
  <si>
    <t>4620400204332</t>
  </si>
  <si>
    <t>SKUA001021200</t>
  </si>
  <si>
    <t>Multi Brush Set 4 in 1</t>
  </si>
  <si>
    <t>4650358457139</t>
  </si>
  <si>
    <t>SKUA000840600</t>
  </si>
  <si>
    <t>Velvet Face Fluid Foundation, 02</t>
  </si>
  <si>
    <t>4620400203533</t>
  </si>
  <si>
    <t>SKUA000932500</t>
  </si>
  <si>
    <t>Velvet Face Fluid Foundation, 01</t>
  </si>
  <si>
    <t>4620400203526</t>
  </si>
  <si>
    <t>SKUA000932400</t>
  </si>
  <si>
    <t>All Day Setting Spray 100ml</t>
  </si>
  <si>
    <t>4650358457429</t>
  </si>
  <si>
    <t>SKUA000635300</t>
  </si>
  <si>
    <t>"Celestial Illumination" Face&amp;Body Setting Spray 100ml</t>
  </si>
  <si>
    <t>4650358457696</t>
  </si>
  <si>
    <t>SKUA000831500</t>
  </si>
  <si>
    <t>Perfectrix Blush Stick, 02</t>
  </si>
  <si>
    <t>4620400204394</t>
  </si>
  <si>
    <t>SKUA001007200</t>
  </si>
  <si>
    <t>Perfectrix Blush Stick, 01</t>
  </si>
  <si>
    <t>4620400204387</t>
  </si>
  <si>
    <t>SKUA001007100</t>
  </si>
  <si>
    <t>Face Duo Highlighter Palette, 02</t>
  </si>
  <si>
    <t>4620400203793</t>
  </si>
  <si>
    <t>SKUA001006100</t>
  </si>
  <si>
    <t>Face Duo Highlighter Palette, 01</t>
  </si>
  <si>
    <t>4620400203786</t>
  </si>
  <si>
    <t>SKUA001005900</t>
  </si>
  <si>
    <t>10.5 g</t>
  </si>
  <si>
    <t>Bright Touch Highlighter Stick, 01</t>
  </si>
  <si>
    <t>4650358457627</t>
  </si>
  <si>
    <t>SKUA000839500</t>
  </si>
  <si>
    <t>Body Fluid Illuminating Glow 100g</t>
  </si>
  <si>
    <t>4620400206206</t>
  </si>
  <si>
    <t>SKUA000822300</t>
  </si>
  <si>
    <t>Mineral Rose Powder</t>
  </si>
  <si>
    <t>4620400212658</t>
  </si>
  <si>
    <t>SKUA001017600</t>
  </si>
  <si>
    <t>12 g</t>
  </si>
  <si>
    <t>Mineral Powder</t>
  </si>
  <si>
    <t>4650358450284</t>
  </si>
  <si>
    <t>SKUA000587000</t>
  </si>
  <si>
    <t>25 ml</t>
  </si>
  <si>
    <t>Radiant Primer 10in1</t>
  </si>
  <si>
    <t>4630194649592</t>
  </si>
  <si>
    <t>SKUA000583100</t>
  </si>
  <si>
    <t>Longwearing Jelly Primer 30g</t>
  </si>
  <si>
    <t>4620400203489</t>
  </si>
  <si>
    <t>SKUA000932300</t>
  </si>
  <si>
    <t>Face</t>
  </si>
  <si>
    <t>3304100000</t>
  </si>
  <si>
    <t>Luminizer Lip Gloss, 05</t>
  </si>
  <si>
    <t>4650358452578</t>
  </si>
  <si>
    <t>SKUA000584700</t>
  </si>
  <si>
    <t>Luminizer Lip Gloss, 04</t>
  </si>
  <si>
    <t>4650358452561</t>
  </si>
  <si>
    <t>SKUA000584600</t>
  </si>
  <si>
    <t>Luminizer Lip Gloss, 03</t>
  </si>
  <si>
    <t>4650358452554</t>
  </si>
  <si>
    <t>SKUA000584500</t>
  </si>
  <si>
    <t>Luminizer Lip Gloss, 02</t>
  </si>
  <si>
    <t>4650358452547</t>
  </si>
  <si>
    <t>SKUA000584400</t>
  </si>
  <si>
    <t>3 g</t>
  </si>
  <si>
    <t>Lipstick Balm, 06</t>
  </si>
  <si>
    <t>4650358450161</t>
  </si>
  <si>
    <t>SKUA000575900</t>
  </si>
  <si>
    <t>Lipstick Balm, 04 Brownish rose</t>
  </si>
  <si>
    <t>4650358450147</t>
  </si>
  <si>
    <t>SKUA000575700</t>
  </si>
  <si>
    <t>Lipstick Balm, 03 Amber glam</t>
  </si>
  <si>
    <t>4650358450130</t>
  </si>
  <si>
    <t>SKUA000575600</t>
  </si>
  <si>
    <t>Lipstick Balm, 01 Hazelnut cloud</t>
  </si>
  <si>
    <t>4650358450116</t>
  </si>
  <si>
    <t>SKUA000575400</t>
  </si>
  <si>
    <t>Lip Glass</t>
  </si>
  <si>
    <t>4650358452363</t>
  </si>
  <si>
    <t>SKUA000669800</t>
  </si>
  <si>
    <t>0.28 g</t>
  </si>
  <si>
    <t>Longwearing lip pencil color 007</t>
  </si>
  <si>
    <t>4630194649363</t>
  </si>
  <si>
    <t>SKUA000588500</t>
  </si>
  <si>
    <t>Longwearing lip pencil color 005</t>
  </si>
  <si>
    <t>4630194649387</t>
  </si>
  <si>
    <t>SKUA000588300</t>
  </si>
  <si>
    <t>Longwearing lip pencil color 004</t>
  </si>
  <si>
    <t>4630194646782</t>
  </si>
  <si>
    <t>SKUA000448800</t>
  </si>
  <si>
    <t>Longwearing lip pencil color 003</t>
  </si>
  <si>
    <t>4630194646768</t>
  </si>
  <si>
    <t>SKUA000448700</t>
  </si>
  <si>
    <t>Longwearing lip pencil color 002</t>
  </si>
  <si>
    <t>4630194646690</t>
  </si>
  <si>
    <t>SKUA000448600</t>
  </si>
  <si>
    <t>Longwearing lip pencil color 001</t>
  </si>
  <si>
    <t>4630194646683</t>
  </si>
  <si>
    <t>SKUA000448500</t>
  </si>
  <si>
    <t>3.2 ml</t>
  </si>
  <si>
    <t>Jelly Lasting Lip Tint, 03 Frosted truffle</t>
  </si>
  <si>
    <t>4650358459928</t>
  </si>
  <si>
    <t>SKUA000787000</t>
  </si>
  <si>
    <t>Jelly Lasting Lip Tint, 02 Hot flame</t>
  </si>
  <si>
    <t>4650358459911</t>
  </si>
  <si>
    <t>SKUA000786900</t>
  </si>
  <si>
    <t>Jelly Lasting Lip Tint, 01 Wild jam</t>
  </si>
  <si>
    <t>4650358459904</t>
  </si>
  <si>
    <t>SKUA000786800</t>
  </si>
  <si>
    <t>Duo Master Lip, 03 Sassy love</t>
  </si>
  <si>
    <t>4620400203519</t>
  </si>
  <si>
    <t>SKUA000841600</t>
  </si>
  <si>
    <t>Duo Master Lip, 02 Pop girl</t>
  </si>
  <si>
    <t>4620400203502</t>
  </si>
  <si>
    <t>SKUA000841500</t>
  </si>
  <si>
    <t>Duo Master Lip, 01 Date mood</t>
  </si>
  <si>
    <t>4620400203496</t>
  </si>
  <si>
    <t>SKUA000841400</t>
  </si>
  <si>
    <t>4 g</t>
  </si>
  <si>
    <t>Lip Balm Pod Glam Play, 05 Berry lemonade - ltd 2027</t>
  </si>
  <si>
    <t>4620400212931</t>
  </si>
  <si>
    <t>SKUA000976500</t>
  </si>
  <si>
    <t>Lip Balm Pod Glam Play, 03 Peach Bubble tea - ltd 2027</t>
  </si>
  <si>
    <t>4620400212917</t>
  </si>
  <si>
    <t>SKUA001308600</t>
  </si>
  <si>
    <t>Lip Balm Pod Glam Play, 02 Hot chocolate - ltd 2027</t>
  </si>
  <si>
    <t>4620400212900</t>
  </si>
  <si>
    <t>SKUA001308500</t>
  </si>
  <si>
    <t>Lip Balm Pod Glam Play, 01 Marmalade cherry - ltd 2027</t>
  </si>
  <si>
    <t>4620400212887</t>
  </si>
  <si>
    <t>SKUA001308400</t>
  </si>
  <si>
    <t>12 ml</t>
  </si>
  <si>
    <t>Juicy Lip Gloss, 06 12ml</t>
  </si>
  <si>
    <t>4650358459584</t>
  </si>
  <si>
    <t>SKUA000839800</t>
  </si>
  <si>
    <t>Juicy Lip Gloss, 03 12ml</t>
  </si>
  <si>
    <t>4650358459591</t>
  </si>
  <si>
    <t>SKUA000839700</t>
  </si>
  <si>
    <t>Juicy Lip Gloss, 02 12ml</t>
  </si>
  <si>
    <t>4650358459577</t>
  </si>
  <si>
    <t>SKUA000839600</t>
  </si>
  <si>
    <t>Glazed oil gloss, shade sweet gold</t>
  </si>
  <si>
    <t>4650358452400</t>
  </si>
  <si>
    <t>SKUA000500000</t>
  </si>
  <si>
    <t>Glazed oil gloss, shade pale pink</t>
  </si>
  <si>
    <t>4650358452394</t>
  </si>
  <si>
    <t>SKUA000499800</t>
  </si>
  <si>
    <t>Glazed oil gloss, shade damask</t>
  </si>
  <si>
    <t>4650358452417</t>
  </si>
  <si>
    <t>SKUA000500200</t>
  </si>
  <si>
    <t>Glazed oil gloss, shade cherry cola 5ml</t>
  </si>
  <si>
    <t>4620400204820</t>
  </si>
  <si>
    <t>SKUA001006300</t>
  </si>
  <si>
    <t>Lips</t>
  </si>
  <si>
    <t>Makeup</t>
  </si>
  <si>
    <t>Qty per Box</t>
  </si>
  <si>
    <t>Shelf life, months</t>
  </si>
  <si>
    <t>Country of origin</t>
  </si>
  <si>
    <t>Width, cm</t>
  </si>
  <si>
    <t>Gross weight, kg</t>
  </si>
  <si>
    <t>Volume</t>
  </si>
  <si>
    <t>HS Code</t>
  </si>
  <si>
    <t>Name</t>
  </si>
  <si>
    <t>Subcategory</t>
  </si>
  <si>
    <t>Category</t>
  </si>
  <si>
    <t>Brand</t>
  </si>
  <si>
    <t>Barcode</t>
  </si>
  <si>
    <t>Article</t>
  </si>
  <si>
    <t>Russia Warehouse price list, RUR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</si>
</sst>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"/>
    <numFmt numFmtId="166" formatCode="0.000"/>
    <numFmt numFmtId="169" formatCode="&quot;RUB &quot;#,##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entury Gothic"/>
      <family val="1"/>
    </font>
    <font>
      <b/>
      <sz val="10"/>
      <color theme="1"/>
      <name val="Century Gothic"/>
      <family val="1"/>
    </font>
    <font>
      <sz val="10"/>
      <name val="Century Gothic"/>
      <family val="1"/>
    </font>
    <font>
      <sz val="16"/>
      <color rgb="FF000000"/>
      <name val="Calibri Light"/>
      <family val="2"/>
      <scheme val="major"/>
    </font>
    <font>
      <b/>
      <sz val="16"/>
      <color rgb="FF008000"/>
      <name val="Calibri"/>
      <family val="2"/>
      <scheme val="minor"/>
    </font>
    <font>
      <sz val="16"/>
      <color rgb="FF000000"/>
      <name val="Calibri Light"/>
      <family val="2"/>
    </font>
    <font>
      <b/>
      <sz val="14"/>
      <color rgb="FF000000"/>
      <name val="Century Gothic"/>
      <family val="2"/>
    </font>
    <font>
      <b/>
      <sz val="14"/>
      <color theme="1"/>
      <name val="Calibri"/>
      <family val="2"/>
      <scheme val="minor"/>
    </font>
    <font>
      <sz val="11"/>
      <color theme="1"/>
      <name val="Amasis MT Pro Medium"/>
      <family val="1"/>
    </font>
    <font>
      <b/>
      <sz val="14"/>
      <color rgb="FFFFFFFF"/>
      <name val="Century Gothic"/>
      <family val="1"/>
    </font>
    <font>
      <b/>
      <sz val="14"/>
      <color rgb="FFFFFFFF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DF2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3D441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1" fillId="0" borderId="0" xfId="1" applyAlignment="1">
      <alignment vertical="center" wrapText="1"/>
    </xf>
    <xf numFmtId="0" fontId="2" fillId="0" borderId="0" xfId="1" applyFont="1" applyAlignment="1">
      <alignment vertical="center" wrapText="1"/>
    </xf>
    <xf numFmtId="0" fontId="1" fillId="0" borderId="0" xfId="1" applyAlignment="1">
      <alignment horizontal="center" vertical="center" wrapText="1"/>
    </xf>
    <xf numFmtId="0" fontId="1" fillId="0" borderId="0" xfId="1" applyAlignment="1">
      <alignment horizontal="left" vertical="center" wrapText="1"/>
    </xf>
    <xf numFmtId="0" fontId="3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6" fillId="0" borderId="0" xfId="1" applyFont="1" applyAlignment="1">
      <alignment horizontal="center" vertical="center" wrapText="1"/>
    </xf>
    <xf numFmtId="1" fontId="9" fillId="2" borderId="1" xfId="1" applyNumberFormat="1" applyFont="1" applyFill="1" applyBorder="1" applyAlignment="1">
      <alignment horizontal="center" vertical="center" wrapText="1"/>
    </xf>
    <xf numFmtId="165" fontId="9" fillId="2" borderId="1" xfId="1" applyNumberFormat="1" applyFont="1" applyFill="1" applyBorder="1" applyAlignment="1">
      <alignment horizontal="center" vertical="center" wrapText="1"/>
    </xf>
    <xf numFmtId="166" fontId="9" fillId="2" borderId="1" xfId="1" applyNumberFormat="1" applyFont="1" applyFill="1" applyBorder="1" applyAlignment="1">
      <alignment horizontal="center" vertical="center" wrapText="1"/>
    </xf>
    <xf numFmtId="49" fontId="9" fillId="2" borderId="1" xfId="1" applyNumberFormat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vertical="center" wrapText="1"/>
    </xf>
    <xf numFmtId="0" fontId="7" fillId="2" borderId="1" xfId="1" applyFont="1" applyFill="1" applyBorder="1" applyAlignment="1">
      <alignment horizontal="left" vertical="center" wrapText="1"/>
    </xf>
    <xf numFmtId="1" fontId="9" fillId="2" borderId="2" xfId="1" applyNumberFormat="1" applyFont="1" applyFill="1" applyBorder="1" applyAlignment="1">
      <alignment horizontal="center" vertical="center" wrapText="1"/>
    </xf>
    <xf numFmtId="1" fontId="9" fillId="0" borderId="2" xfId="1" applyNumberFormat="1" applyFont="1" applyBorder="1" applyAlignment="1">
      <alignment horizontal="center" vertical="center" wrapText="1"/>
    </xf>
    <xf numFmtId="165" fontId="9" fillId="0" borderId="2" xfId="1" applyNumberFormat="1" applyFont="1" applyBorder="1" applyAlignment="1">
      <alignment horizontal="center" vertical="center" wrapText="1"/>
    </xf>
    <xf numFmtId="166" fontId="9" fillId="0" borderId="2" xfId="1" applyNumberFormat="1" applyFont="1" applyBorder="1" applyAlignment="1">
      <alignment horizontal="center" vertical="center" wrapText="1"/>
    </xf>
    <xf numFmtId="49" fontId="9" fillId="0" borderId="2" xfId="1" applyNumberFormat="1" applyFont="1" applyBorder="1" applyAlignment="1">
      <alignment horizontal="center" vertical="center" wrapText="1"/>
    </xf>
    <xf numFmtId="0" fontId="7" fillId="2" borderId="2" xfId="1" applyFont="1" applyFill="1" applyBorder="1" applyAlignment="1">
      <alignment vertical="center" wrapText="1"/>
    </xf>
    <xf numFmtId="0" fontId="7" fillId="2" borderId="2" xfId="1" applyFont="1" applyFill="1" applyBorder="1" applyAlignment="1">
      <alignment horizontal="left" vertical="center" wrapText="1"/>
    </xf>
    <xf numFmtId="0" fontId="10" fillId="3" borderId="3" xfId="1" applyFont="1" applyFill="1" applyBorder="1" applyAlignment="1">
      <alignment vertical="center" wrapText="1"/>
    </xf>
    <xf numFmtId="165" fontId="10" fillId="3" borderId="3" xfId="1" applyNumberFormat="1" applyFont="1" applyFill="1" applyBorder="1" applyAlignment="1">
      <alignment vertical="center" wrapText="1"/>
    </xf>
    <xf numFmtId="166" fontId="10" fillId="3" borderId="3" xfId="1" applyNumberFormat="1" applyFont="1" applyFill="1" applyBorder="1" applyAlignment="1">
      <alignment vertical="center" wrapText="1"/>
    </xf>
    <xf numFmtId="49" fontId="10" fillId="3" borderId="3" xfId="1" applyNumberFormat="1" applyFont="1" applyFill="1" applyBorder="1" applyAlignment="1">
      <alignment vertical="center" wrapText="1"/>
    </xf>
    <xf numFmtId="0" fontId="10" fillId="3" borderId="4" xfId="1" applyFont="1" applyFill="1" applyBorder="1" applyAlignment="1">
      <alignment vertical="center" wrapText="1"/>
    </xf>
    <xf numFmtId="165" fontId="9" fillId="2" borderId="2" xfId="1" applyNumberFormat="1" applyFont="1" applyFill="1" applyBorder="1" applyAlignment="1">
      <alignment horizontal="center" vertical="center" wrapText="1"/>
    </xf>
    <xf numFmtId="166" fontId="9" fillId="2" borderId="2" xfId="1" applyNumberFormat="1" applyFont="1" applyFill="1" applyBorder="1" applyAlignment="1">
      <alignment horizontal="center" vertical="center" wrapText="1"/>
    </xf>
    <xf numFmtId="49" fontId="9" fillId="2" borderId="2" xfId="1" applyNumberFormat="1" applyFont="1" applyFill="1" applyBorder="1" applyAlignment="1">
      <alignment horizontal="center" vertical="center" wrapText="1"/>
    </xf>
    <xf numFmtId="1" fontId="9" fillId="2" borderId="5" xfId="1" applyNumberFormat="1" applyFont="1" applyFill="1" applyBorder="1" applyAlignment="1">
      <alignment horizontal="center" vertical="center" wrapText="1"/>
    </xf>
    <xf numFmtId="165" fontId="9" fillId="2" borderId="5" xfId="1" applyNumberFormat="1" applyFont="1" applyFill="1" applyBorder="1" applyAlignment="1">
      <alignment horizontal="center" vertical="center" wrapText="1"/>
    </xf>
    <xf numFmtId="166" fontId="9" fillId="2" borderId="5" xfId="1" applyNumberFormat="1" applyFont="1" applyFill="1" applyBorder="1" applyAlignment="1">
      <alignment horizontal="center" vertical="center" wrapText="1"/>
    </xf>
    <xf numFmtId="49" fontId="9" fillId="2" borderId="5" xfId="1" applyNumberFormat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vertical="center" wrapText="1"/>
    </xf>
    <xf numFmtId="0" fontId="7" fillId="2" borderId="5" xfId="1" applyFont="1" applyFill="1" applyBorder="1" applyAlignment="1">
      <alignment horizontal="left" vertical="center" wrapText="1"/>
    </xf>
    <xf numFmtId="1" fontId="9" fillId="0" borderId="1" xfId="1" applyNumberFormat="1" applyFont="1" applyBorder="1" applyAlignment="1">
      <alignment horizontal="center" vertical="center" wrapText="1"/>
    </xf>
    <xf numFmtId="165" fontId="9" fillId="0" borderId="1" xfId="1" applyNumberFormat="1" applyFont="1" applyBorder="1" applyAlignment="1">
      <alignment horizontal="center" vertical="center" wrapText="1"/>
    </xf>
    <xf numFmtId="166" fontId="9" fillId="0" borderId="1" xfId="1" applyNumberFormat="1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164" fontId="10" fillId="4" borderId="3" xfId="1" applyNumberFormat="1" applyFont="1" applyFill="1" applyBorder="1" applyAlignment="1">
      <alignment vertical="center" wrapText="1"/>
    </xf>
    <xf numFmtId="0" fontId="10" fillId="4" borderId="3" xfId="1" applyFont="1" applyFill="1" applyBorder="1" applyAlignment="1">
      <alignment vertical="center" wrapText="1"/>
    </xf>
    <xf numFmtId="165" fontId="10" fillId="4" borderId="3" xfId="1" applyNumberFormat="1" applyFont="1" applyFill="1" applyBorder="1" applyAlignment="1">
      <alignment vertical="center" wrapText="1"/>
    </xf>
    <xf numFmtId="166" fontId="10" fillId="4" borderId="3" xfId="1" applyNumberFormat="1" applyFont="1" applyFill="1" applyBorder="1" applyAlignment="1">
      <alignment vertical="center" wrapText="1"/>
    </xf>
    <xf numFmtId="49" fontId="10" fillId="4" borderId="3" xfId="1" applyNumberFormat="1" applyFont="1" applyFill="1" applyBorder="1" applyAlignment="1">
      <alignment vertical="center" wrapText="1"/>
    </xf>
    <xf numFmtId="0" fontId="10" fillId="4" borderId="4" xfId="1" applyFont="1" applyFill="1" applyBorder="1" applyAlignment="1">
      <alignment vertical="center" wrapText="1"/>
    </xf>
    <xf numFmtId="1" fontId="9" fillId="0" borderId="5" xfId="1" applyNumberFormat="1" applyFont="1" applyBorder="1" applyAlignment="1">
      <alignment horizontal="center" vertical="center" wrapText="1"/>
    </xf>
    <xf numFmtId="165" fontId="9" fillId="0" borderId="5" xfId="1" applyNumberFormat="1" applyFont="1" applyBorder="1" applyAlignment="1">
      <alignment horizontal="center" vertical="center" wrapText="1"/>
    </xf>
    <xf numFmtId="166" fontId="9" fillId="0" borderId="5" xfId="1" applyNumberFormat="1" applyFont="1" applyBorder="1" applyAlignment="1">
      <alignment horizontal="center" vertical="center" wrapText="1"/>
    </xf>
    <xf numFmtId="49" fontId="9" fillId="0" borderId="5" xfId="1" applyNumberFormat="1" applyFont="1" applyBorder="1" applyAlignment="1">
      <alignment horizontal="center" vertical="center" wrapText="1"/>
    </xf>
    <xf numFmtId="0" fontId="12" fillId="0" borderId="0" xfId="1" applyFont="1" applyAlignment="1">
      <alignment vertical="center" wrapText="1"/>
    </xf>
    <xf numFmtId="0" fontId="10" fillId="3" borderId="6" xfId="1" applyFont="1" applyFill="1" applyBorder="1" applyAlignment="1">
      <alignment vertical="center" wrapText="1"/>
    </xf>
    <xf numFmtId="165" fontId="10" fillId="3" borderId="6" xfId="1" applyNumberFormat="1" applyFont="1" applyFill="1" applyBorder="1" applyAlignment="1">
      <alignment vertical="center" wrapText="1"/>
    </xf>
    <xf numFmtId="166" fontId="10" fillId="3" borderId="6" xfId="1" applyNumberFormat="1" applyFont="1" applyFill="1" applyBorder="1" applyAlignment="1">
      <alignment vertical="center" wrapText="1"/>
    </xf>
    <xf numFmtId="49" fontId="10" fillId="3" borderId="6" xfId="1" applyNumberFormat="1" applyFont="1" applyFill="1" applyBorder="1" applyAlignment="1">
      <alignment vertical="center" wrapText="1"/>
    </xf>
    <xf numFmtId="0" fontId="10" fillId="3" borderId="7" xfId="1" applyFont="1" applyFill="1" applyBorder="1" applyAlignment="1">
      <alignment vertical="center" wrapText="1"/>
    </xf>
    <xf numFmtId="0" fontId="11" fillId="0" borderId="0" xfId="1" applyFont="1" applyAlignment="1">
      <alignment vertical="center" wrapText="1"/>
    </xf>
    <xf numFmtId="0" fontId="13" fillId="5" borderId="5" xfId="1" applyFont="1" applyFill="1" applyBorder="1" applyAlignment="1">
      <alignment horizontal="center" vertical="center" wrapText="1"/>
    </xf>
    <xf numFmtId="0" fontId="14" fillId="5" borderId="5" xfId="1" applyFont="1" applyFill="1" applyBorder="1" applyAlignment="1">
      <alignment horizontal="left" vertical="center" wrapText="1"/>
    </xf>
    <xf numFmtId="0" fontId="13" fillId="5" borderId="5" xfId="1" applyFont="1" applyFill="1" applyBorder="1" applyAlignment="1">
      <alignment horizontal="left" vertical="center" wrapText="1"/>
    </xf>
    <xf numFmtId="169" fontId="8" fillId="0" borderId="1" xfId="1" applyNumberFormat="1" applyFont="1" applyBorder="1" applyAlignment="1">
      <alignment horizontal="center" vertical="center" wrapText="1"/>
    </xf>
    <xf numFmtId="169" fontId="8" fillId="0" borderId="2" xfId="1" applyNumberFormat="1" applyFont="1" applyBorder="1" applyAlignment="1">
      <alignment horizontal="center" vertical="center" wrapText="1"/>
    </xf>
    <xf numFmtId="169" fontId="8" fillId="2" borderId="1" xfId="1" applyNumberFormat="1" applyFont="1" applyFill="1" applyBorder="1" applyAlignment="1">
      <alignment horizontal="center" vertical="center" wrapText="1"/>
    </xf>
    <xf numFmtId="169" fontId="8" fillId="0" borderId="5" xfId="1" applyNumberFormat="1" applyFont="1" applyBorder="1" applyAlignment="1">
      <alignment horizontal="center" vertical="center" wrapText="1"/>
    </xf>
    <xf numFmtId="169" fontId="8" fillId="2" borderId="5" xfId="1" applyNumberFormat="1" applyFont="1" applyFill="1" applyBorder="1" applyAlignment="1">
      <alignment horizontal="center" vertical="center" wrapText="1"/>
    </xf>
    <xf numFmtId="169" fontId="8" fillId="2" borderId="2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4F7769AE-B5CF-4420-9153-353A63118A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7</xdr:row>
      <xdr:rowOff>0</xdr:rowOff>
    </xdr:from>
    <xdr:ext cx="304800" cy="322887"/>
    <xdr:sp macro="" textlink="">
      <xdr:nvSpPr>
        <xdr:cNvPr id="2" name="AutoShape 13" descr="Fedua Jelly Golden Scrub, 250ml  Image 1">
          <a:extLst>
            <a:ext uri="{FF2B5EF4-FFF2-40B4-BE49-F238E27FC236}">
              <a16:creationId xmlns:a16="http://schemas.microsoft.com/office/drawing/2014/main" id="{97C8FA69-BB4C-43C1-9847-A998BE6CDDFD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1280160"/>
          <a:ext cx="304800" cy="322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</xdr:row>
      <xdr:rowOff>239486</xdr:rowOff>
    </xdr:from>
    <xdr:ext cx="304800" cy="319474"/>
    <xdr:sp macro="" textlink="">
      <xdr:nvSpPr>
        <xdr:cNvPr id="3" name="AutoShape 13" descr="Fedua Jelly Golden Scrub, 250ml  Image 1">
          <a:extLst>
            <a:ext uri="{FF2B5EF4-FFF2-40B4-BE49-F238E27FC236}">
              <a16:creationId xmlns:a16="http://schemas.microsoft.com/office/drawing/2014/main" id="{FBAB24E1-722B-4750-AC64-F3AD490A0106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1461226"/>
          <a:ext cx="304800" cy="319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12</xdr:row>
      <xdr:rowOff>0</xdr:rowOff>
    </xdr:from>
    <xdr:ext cx="302170" cy="290586"/>
    <xdr:sp macro="" textlink="">
      <xdr:nvSpPr>
        <xdr:cNvPr id="4" name="AutoShape 7">
          <a:extLst>
            <a:ext uri="{FF2B5EF4-FFF2-40B4-BE49-F238E27FC236}">
              <a16:creationId xmlns:a16="http://schemas.microsoft.com/office/drawing/2014/main" id="{A9CA683D-52E2-4ACD-9198-5B17AB1AFE26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1645920"/>
          <a:ext cx="302170" cy="2905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86651</xdr:colOff>
      <xdr:row>1</xdr:row>
      <xdr:rowOff>69272</xdr:rowOff>
    </xdr:from>
    <xdr:ext cx="4415983" cy="750824"/>
    <xdr:pic>
      <xdr:nvPicPr>
        <xdr:cNvPr id="5" name="MIXIT_Logo">
          <a:extLst>
            <a:ext uri="{FF2B5EF4-FFF2-40B4-BE49-F238E27FC236}">
              <a16:creationId xmlns:a16="http://schemas.microsoft.com/office/drawing/2014/main" id="{21768936-9E6C-4B5B-8336-56C3EFA5B4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651" y="311727"/>
          <a:ext cx="4415983" cy="750824"/>
        </a:xfrm>
        <a:prstGeom prst="rect">
          <a:avLst/>
        </a:prstGeom>
      </xdr:spPr>
    </xdr:pic>
    <xdr:clientData/>
  </xdr:oneCellAnchor>
  <xdr:oneCellAnchor>
    <xdr:from>
      <xdr:col>13</xdr:col>
      <xdr:colOff>0</xdr:colOff>
      <xdr:row>11</xdr:row>
      <xdr:rowOff>0</xdr:rowOff>
    </xdr:from>
    <xdr:ext cx="304800" cy="300720"/>
    <xdr:sp macro="" textlink="">
      <xdr:nvSpPr>
        <xdr:cNvPr id="6" name="AutoShape 13" descr="Fedua Jelly Golden Scrub, 250ml  Image 1">
          <a:extLst>
            <a:ext uri="{FF2B5EF4-FFF2-40B4-BE49-F238E27FC236}">
              <a16:creationId xmlns:a16="http://schemas.microsoft.com/office/drawing/2014/main" id="{664E3064-6BB3-4B53-87A0-8E067ABEFEE7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146304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11</xdr:row>
      <xdr:rowOff>0</xdr:rowOff>
    </xdr:from>
    <xdr:ext cx="304800" cy="300720"/>
    <xdr:sp macro="" textlink="">
      <xdr:nvSpPr>
        <xdr:cNvPr id="7" name="AutoShape 13" descr="Fedua Jelly Golden Scrub, 250ml  Image 1">
          <a:extLst>
            <a:ext uri="{FF2B5EF4-FFF2-40B4-BE49-F238E27FC236}">
              <a16:creationId xmlns:a16="http://schemas.microsoft.com/office/drawing/2014/main" id="{D04C935E-C6B2-41EF-B477-905196BE5E80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146304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12</xdr:row>
      <xdr:rowOff>0</xdr:rowOff>
    </xdr:from>
    <xdr:ext cx="304800" cy="300720"/>
    <xdr:sp macro="" textlink="">
      <xdr:nvSpPr>
        <xdr:cNvPr id="8" name="AutoShape 13" descr="Fedua Jelly Golden Scrub, 250ml  Image 1">
          <a:extLst>
            <a:ext uri="{FF2B5EF4-FFF2-40B4-BE49-F238E27FC236}">
              <a16:creationId xmlns:a16="http://schemas.microsoft.com/office/drawing/2014/main" id="{BC21F498-D5D5-4FE3-B721-C9485E8F0256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164592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12</xdr:row>
      <xdr:rowOff>0</xdr:rowOff>
    </xdr:from>
    <xdr:ext cx="304800" cy="300720"/>
    <xdr:sp macro="" textlink="">
      <xdr:nvSpPr>
        <xdr:cNvPr id="9" name="AutoShape 13" descr="Fedua Jelly Golden Scrub, 250ml  Image 1">
          <a:extLst>
            <a:ext uri="{FF2B5EF4-FFF2-40B4-BE49-F238E27FC236}">
              <a16:creationId xmlns:a16="http://schemas.microsoft.com/office/drawing/2014/main" id="{9F558B82-B8E1-48E9-8993-B4613905AC50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164592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9</xdr:row>
      <xdr:rowOff>0</xdr:rowOff>
    </xdr:from>
    <xdr:ext cx="304800" cy="300720"/>
    <xdr:sp macro="" textlink="">
      <xdr:nvSpPr>
        <xdr:cNvPr id="10" name="AutoShape 13" descr="Fedua Jelly Golden Scrub, 250ml  Image 1">
          <a:extLst>
            <a:ext uri="{FF2B5EF4-FFF2-40B4-BE49-F238E27FC236}">
              <a16:creationId xmlns:a16="http://schemas.microsoft.com/office/drawing/2014/main" id="{B0EB67E9-3390-49DB-B6BF-7A74F8D15412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182880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9</xdr:row>
      <xdr:rowOff>0</xdr:rowOff>
    </xdr:from>
    <xdr:ext cx="304800" cy="300720"/>
    <xdr:sp macro="" textlink="">
      <xdr:nvSpPr>
        <xdr:cNvPr id="11" name="AutoShape 13" descr="Fedua Jelly Golden Scrub, 250ml  Image 1">
          <a:extLst>
            <a:ext uri="{FF2B5EF4-FFF2-40B4-BE49-F238E27FC236}">
              <a16:creationId xmlns:a16="http://schemas.microsoft.com/office/drawing/2014/main" id="{6AC1F69A-81B4-43D6-B14C-24CC00611A2D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182880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300720"/>
    <xdr:sp macro="" textlink="">
      <xdr:nvSpPr>
        <xdr:cNvPr id="12" name="AutoShape 13" descr="Fedua Jelly Golden Scrub, 250ml  Image 1">
          <a:extLst>
            <a:ext uri="{FF2B5EF4-FFF2-40B4-BE49-F238E27FC236}">
              <a16:creationId xmlns:a16="http://schemas.microsoft.com/office/drawing/2014/main" id="{6C18B781-ED7C-4A46-B73E-CA1FC456472F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256032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300720"/>
    <xdr:sp macro="" textlink="">
      <xdr:nvSpPr>
        <xdr:cNvPr id="13" name="AutoShape 13" descr="Fedua Jelly Golden Scrub, 250ml  Image 1">
          <a:extLst>
            <a:ext uri="{FF2B5EF4-FFF2-40B4-BE49-F238E27FC236}">
              <a16:creationId xmlns:a16="http://schemas.microsoft.com/office/drawing/2014/main" id="{B10CFB78-262B-4C71-B40B-62099A5E64B1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256032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15</xdr:row>
      <xdr:rowOff>0</xdr:rowOff>
    </xdr:from>
    <xdr:ext cx="304800" cy="300720"/>
    <xdr:sp macro="" textlink="">
      <xdr:nvSpPr>
        <xdr:cNvPr id="14" name="AutoShape 13" descr="Fedua Jelly Golden Scrub, 250ml  Image 1">
          <a:extLst>
            <a:ext uri="{FF2B5EF4-FFF2-40B4-BE49-F238E27FC236}">
              <a16:creationId xmlns:a16="http://schemas.microsoft.com/office/drawing/2014/main" id="{4C440609-08AE-4FC2-A71E-927E9320C78A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274320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9</xdr:row>
      <xdr:rowOff>0</xdr:rowOff>
    </xdr:from>
    <xdr:ext cx="304800" cy="300720"/>
    <xdr:sp macro="" textlink="">
      <xdr:nvSpPr>
        <xdr:cNvPr id="15" name="AutoShape 13" descr="Fedua Jelly Golden Scrub, 250ml  Image 1">
          <a:extLst>
            <a:ext uri="{FF2B5EF4-FFF2-40B4-BE49-F238E27FC236}">
              <a16:creationId xmlns:a16="http://schemas.microsoft.com/office/drawing/2014/main" id="{EEC1C53B-8152-41DA-9B45-FE60CD692C18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182880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10</xdr:row>
      <xdr:rowOff>0</xdr:rowOff>
    </xdr:from>
    <xdr:ext cx="304800" cy="300720"/>
    <xdr:sp macro="" textlink="">
      <xdr:nvSpPr>
        <xdr:cNvPr id="16" name="AutoShape 13" descr="Fedua Jelly Golden Scrub, 250ml  Image 1">
          <a:extLst>
            <a:ext uri="{FF2B5EF4-FFF2-40B4-BE49-F238E27FC236}">
              <a16:creationId xmlns:a16="http://schemas.microsoft.com/office/drawing/2014/main" id="{8D0E3277-14CA-4640-8CA1-8C5FA099B072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201168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10</xdr:row>
      <xdr:rowOff>0</xdr:rowOff>
    </xdr:from>
    <xdr:ext cx="304800" cy="300720"/>
    <xdr:sp macro="" textlink="">
      <xdr:nvSpPr>
        <xdr:cNvPr id="17" name="AutoShape 13" descr="Fedua Jelly Golden Scrub, 250ml  Image 1">
          <a:extLst>
            <a:ext uri="{FF2B5EF4-FFF2-40B4-BE49-F238E27FC236}">
              <a16:creationId xmlns:a16="http://schemas.microsoft.com/office/drawing/2014/main" id="{EA10C94E-1DCF-4BBA-904D-AB4DF5CDF0FD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201168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11</xdr:row>
      <xdr:rowOff>0</xdr:rowOff>
    </xdr:from>
    <xdr:ext cx="304800" cy="300720"/>
    <xdr:sp macro="" textlink="">
      <xdr:nvSpPr>
        <xdr:cNvPr id="18" name="AutoShape 13" descr="Fedua Jelly Golden Scrub, 250ml  Image 1">
          <a:extLst>
            <a:ext uri="{FF2B5EF4-FFF2-40B4-BE49-F238E27FC236}">
              <a16:creationId xmlns:a16="http://schemas.microsoft.com/office/drawing/2014/main" id="{8A502C6F-DFDF-4126-9316-AFB44B29480B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219456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300720"/>
    <xdr:sp macro="" textlink="">
      <xdr:nvSpPr>
        <xdr:cNvPr id="19" name="AutoShape 13" descr="Fedua Jelly Golden Scrub, 250ml  Image 1">
          <a:extLst>
            <a:ext uri="{FF2B5EF4-FFF2-40B4-BE49-F238E27FC236}">
              <a16:creationId xmlns:a16="http://schemas.microsoft.com/office/drawing/2014/main" id="{C596BB47-4B8E-4955-B742-A568D628A795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237744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300720"/>
    <xdr:sp macro="" textlink="">
      <xdr:nvSpPr>
        <xdr:cNvPr id="20" name="AutoShape 13" descr="Fedua Jelly Golden Scrub, 250ml  Image 1">
          <a:extLst>
            <a:ext uri="{FF2B5EF4-FFF2-40B4-BE49-F238E27FC236}">
              <a16:creationId xmlns:a16="http://schemas.microsoft.com/office/drawing/2014/main" id="{1DA8243F-85B5-4820-9D53-41521679A302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256032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300720"/>
    <xdr:sp macro="" textlink="">
      <xdr:nvSpPr>
        <xdr:cNvPr id="21" name="AutoShape 13" descr="Fedua Jelly Golden Scrub, 250ml  Image 1">
          <a:extLst>
            <a:ext uri="{FF2B5EF4-FFF2-40B4-BE49-F238E27FC236}">
              <a16:creationId xmlns:a16="http://schemas.microsoft.com/office/drawing/2014/main" id="{DB5CD7D6-CE50-4E31-9D73-FB6F31EC542F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256032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15</xdr:row>
      <xdr:rowOff>0</xdr:rowOff>
    </xdr:from>
    <xdr:ext cx="304800" cy="300720"/>
    <xdr:sp macro="" textlink="">
      <xdr:nvSpPr>
        <xdr:cNvPr id="22" name="AutoShape 13" descr="Fedua Jelly Golden Scrub, 250ml  Image 1">
          <a:extLst>
            <a:ext uri="{FF2B5EF4-FFF2-40B4-BE49-F238E27FC236}">
              <a16:creationId xmlns:a16="http://schemas.microsoft.com/office/drawing/2014/main" id="{624FCA32-8722-4159-B64D-ED7924FB1CED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274320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11</xdr:row>
      <xdr:rowOff>0</xdr:rowOff>
    </xdr:from>
    <xdr:ext cx="304800" cy="300720"/>
    <xdr:sp macro="" textlink="">
      <xdr:nvSpPr>
        <xdr:cNvPr id="23" name="AutoShape 13" descr="Fedua Jelly Golden Scrub, 250ml  Image 1">
          <a:extLst>
            <a:ext uri="{FF2B5EF4-FFF2-40B4-BE49-F238E27FC236}">
              <a16:creationId xmlns:a16="http://schemas.microsoft.com/office/drawing/2014/main" id="{F3F0B8E4-7D9C-46FF-93D1-2228DF37AEE3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219456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23</xdr:row>
      <xdr:rowOff>0</xdr:rowOff>
    </xdr:from>
    <xdr:ext cx="304800" cy="300720"/>
    <xdr:sp macro="" textlink="">
      <xdr:nvSpPr>
        <xdr:cNvPr id="24" name="AutoShape 13" descr="Fedua Jelly Golden Scrub, 250ml  Image 1">
          <a:extLst>
            <a:ext uri="{FF2B5EF4-FFF2-40B4-BE49-F238E27FC236}">
              <a16:creationId xmlns:a16="http://schemas.microsoft.com/office/drawing/2014/main" id="{014885DC-D164-4DDA-A0AC-0260CA4D6113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365760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24</xdr:row>
      <xdr:rowOff>0</xdr:rowOff>
    </xdr:from>
    <xdr:ext cx="304800" cy="300720"/>
    <xdr:sp macro="" textlink="">
      <xdr:nvSpPr>
        <xdr:cNvPr id="25" name="AutoShape 13" descr="Fedua Jelly Golden Scrub, 250ml  Image 1">
          <a:extLst>
            <a:ext uri="{FF2B5EF4-FFF2-40B4-BE49-F238E27FC236}">
              <a16:creationId xmlns:a16="http://schemas.microsoft.com/office/drawing/2014/main" id="{0BFFE087-7C5B-47B6-8B65-321B26C70FE4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384048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25</xdr:row>
      <xdr:rowOff>0</xdr:rowOff>
    </xdr:from>
    <xdr:ext cx="304800" cy="300720"/>
    <xdr:sp macro="" textlink="">
      <xdr:nvSpPr>
        <xdr:cNvPr id="26" name="AutoShape 13" descr="Fedua Jelly Golden Scrub, 250ml  Image 1">
          <a:extLst>
            <a:ext uri="{FF2B5EF4-FFF2-40B4-BE49-F238E27FC236}">
              <a16:creationId xmlns:a16="http://schemas.microsoft.com/office/drawing/2014/main" id="{E4A7F740-CF4C-4A6D-8DF5-9797CD8908FB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402336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38</xdr:row>
      <xdr:rowOff>0</xdr:rowOff>
    </xdr:from>
    <xdr:ext cx="304800" cy="300720"/>
    <xdr:sp macro="" textlink="">
      <xdr:nvSpPr>
        <xdr:cNvPr id="27" name="AutoShape 13" descr="Fedua Jelly Golden Scrub, 250ml  Image 1">
          <a:extLst>
            <a:ext uri="{FF2B5EF4-FFF2-40B4-BE49-F238E27FC236}">
              <a16:creationId xmlns:a16="http://schemas.microsoft.com/office/drawing/2014/main" id="{EF121EC4-D4DC-423C-89B6-244CF5C853A0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694944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41</xdr:row>
      <xdr:rowOff>0</xdr:rowOff>
    </xdr:from>
    <xdr:ext cx="304800" cy="300720"/>
    <xdr:sp macro="" textlink="">
      <xdr:nvSpPr>
        <xdr:cNvPr id="28" name="AutoShape 13" descr="Fedua Jelly Golden Scrub, 250ml  Image 1">
          <a:extLst>
            <a:ext uri="{FF2B5EF4-FFF2-40B4-BE49-F238E27FC236}">
              <a16:creationId xmlns:a16="http://schemas.microsoft.com/office/drawing/2014/main" id="{E893EFC4-3DEE-445A-B996-1A9540EF68DF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749808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41</xdr:row>
      <xdr:rowOff>0</xdr:rowOff>
    </xdr:from>
    <xdr:ext cx="304800" cy="300720"/>
    <xdr:sp macro="" textlink="">
      <xdr:nvSpPr>
        <xdr:cNvPr id="29" name="AutoShape 13" descr="Fedua Jelly Golden Scrub, 250ml  Image 1">
          <a:extLst>
            <a:ext uri="{FF2B5EF4-FFF2-40B4-BE49-F238E27FC236}">
              <a16:creationId xmlns:a16="http://schemas.microsoft.com/office/drawing/2014/main" id="{0C1C45DD-8940-411F-95AE-8549EED27350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749808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41</xdr:row>
      <xdr:rowOff>0</xdr:rowOff>
    </xdr:from>
    <xdr:ext cx="304800" cy="300720"/>
    <xdr:sp macro="" textlink="">
      <xdr:nvSpPr>
        <xdr:cNvPr id="30" name="AutoShape 13" descr="Fedua Jelly Golden Scrub, 250ml  Image 1">
          <a:extLst>
            <a:ext uri="{FF2B5EF4-FFF2-40B4-BE49-F238E27FC236}">
              <a16:creationId xmlns:a16="http://schemas.microsoft.com/office/drawing/2014/main" id="{34910138-3530-4A70-9786-941EC27ECB75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749808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58</xdr:row>
      <xdr:rowOff>0</xdr:rowOff>
    </xdr:from>
    <xdr:ext cx="304800" cy="300720"/>
    <xdr:sp macro="" textlink="">
      <xdr:nvSpPr>
        <xdr:cNvPr id="31" name="AutoShape 13" descr="Fedua Jelly Golden Scrub, 250ml  Image 1">
          <a:extLst>
            <a:ext uri="{FF2B5EF4-FFF2-40B4-BE49-F238E27FC236}">
              <a16:creationId xmlns:a16="http://schemas.microsoft.com/office/drawing/2014/main" id="{88EA6C65-AEFF-42C0-BC09-FC4DF3A73170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1060704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21</xdr:row>
      <xdr:rowOff>0</xdr:rowOff>
    </xdr:from>
    <xdr:ext cx="304800" cy="300720"/>
    <xdr:sp macro="" textlink="">
      <xdr:nvSpPr>
        <xdr:cNvPr id="32" name="AutoShape 13" descr="Fedua Jelly Golden Scrub, 250ml  Image 1">
          <a:extLst>
            <a:ext uri="{FF2B5EF4-FFF2-40B4-BE49-F238E27FC236}">
              <a16:creationId xmlns:a16="http://schemas.microsoft.com/office/drawing/2014/main" id="{BEEA9397-AFF3-4FE0-9160-7A3B432FA1E8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329184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18</xdr:row>
      <xdr:rowOff>0</xdr:rowOff>
    </xdr:from>
    <xdr:ext cx="304800" cy="300720"/>
    <xdr:sp macro="" textlink="">
      <xdr:nvSpPr>
        <xdr:cNvPr id="33" name="AutoShape 13" descr="Fedua Jelly Golden Scrub, 250ml  Image 1">
          <a:extLst>
            <a:ext uri="{FF2B5EF4-FFF2-40B4-BE49-F238E27FC236}">
              <a16:creationId xmlns:a16="http://schemas.microsoft.com/office/drawing/2014/main" id="{3DEB6426-012C-4FEC-874F-91F99765FF28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347472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32</xdr:row>
      <xdr:rowOff>0</xdr:rowOff>
    </xdr:from>
    <xdr:ext cx="304800" cy="300720"/>
    <xdr:sp macro="" textlink="">
      <xdr:nvSpPr>
        <xdr:cNvPr id="34" name="AutoShape 13" descr="Fedua Jelly Golden Scrub, 250ml  Image 1">
          <a:extLst>
            <a:ext uri="{FF2B5EF4-FFF2-40B4-BE49-F238E27FC236}">
              <a16:creationId xmlns:a16="http://schemas.microsoft.com/office/drawing/2014/main" id="{D6CDC10C-591F-4916-A27E-19DDD8A108C2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585216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33</xdr:row>
      <xdr:rowOff>0</xdr:rowOff>
    </xdr:from>
    <xdr:ext cx="304800" cy="300720"/>
    <xdr:sp macro="" textlink="">
      <xdr:nvSpPr>
        <xdr:cNvPr id="35" name="AutoShape 13" descr="Fedua Jelly Golden Scrub, 250ml  Image 1">
          <a:extLst>
            <a:ext uri="{FF2B5EF4-FFF2-40B4-BE49-F238E27FC236}">
              <a16:creationId xmlns:a16="http://schemas.microsoft.com/office/drawing/2014/main" id="{B8C3C00C-439F-4D66-BD29-12C7464119FF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603504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34</xdr:row>
      <xdr:rowOff>0</xdr:rowOff>
    </xdr:from>
    <xdr:ext cx="304800" cy="300720"/>
    <xdr:sp macro="" textlink="">
      <xdr:nvSpPr>
        <xdr:cNvPr id="36" name="AutoShape 13" descr="Fedua Jelly Golden Scrub, 250ml  Image 1">
          <a:extLst>
            <a:ext uri="{FF2B5EF4-FFF2-40B4-BE49-F238E27FC236}">
              <a16:creationId xmlns:a16="http://schemas.microsoft.com/office/drawing/2014/main" id="{308ED758-BF0B-43B6-90EE-EDA13E697E3B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621792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35</xdr:row>
      <xdr:rowOff>0</xdr:rowOff>
    </xdr:from>
    <xdr:ext cx="304800" cy="300720"/>
    <xdr:sp macro="" textlink="">
      <xdr:nvSpPr>
        <xdr:cNvPr id="37" name="AutoShape 13" descr="Fedua Jelly Golden Scrub, 250ml  Image 1">
          <a:extLst>
            <a:ext uri="{FF2B5EF4-FFF2-40B4-BE49-F238E27FC236}">
              <a16:creationId xmlns:a16="http://schemas.microsoft.com/office/drawing/2014/main" id="{9DE26ACB-6B76-494B-93AA-8FC115F9144F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640080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36</xdr:row>
      <xdr:rowOff>0</xdr:rowOff>
    </xdr:from>
    <xdr:ext cx="304800" cy="300720"/>
    <xdr:sp macro="" textlink="">
      <xdr:nvSpPr>
        <xdr:cNvPr id="38" name="AutoShape 13" descr="Fedua Jelly Golden Scrub, 250ml  Image 1">
          <a:extLst>
            <a:ext uri="{FF2B5EF4-FFF2-40B4-BE49-F238E27FC236}">
              <a16:creationId xmlns:a16="http://schemas.microsoft.com/office/drawing/2014/main" id="{DD7F02BD-DCA4-47A0-9D9C-C0AFA2CC484F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658368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37</xdr:row>
      <xdr:rowOff>0</xdr:rowOff>
    </xdr:from>
    <xdr:ext cx="304800" cy="300720"/>
    <xdr:sp macro="" textlink="">
      <xdr:nvSpPr>
        <xdr:cNvPr id="39" name="AutoShape 13" descr="Fedua Jelly Golden Scrub, 250ml  Image 1">
          <a:extLst>
            <a:ext uri="{FF2B5EF4-FFF2-40B4-BE49-F238E27FC236}">
              <a16:creationId xmlns:a16="http://schemas.microsoft.com/office/drawing/2014/main" id="{BDA3BA39-14BD-4A83-AE15-216BABA74070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676656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38</xdr:row>
      <xdr:rowOff>0</xdr:rowOff>
    </xdr:from>
    <xdr:ext cx="304800" cy="300720"/>
    <xdr:sp macro="" textlink="">
      <xdr:nvSpPr>
        <xdr:cNvPr id="40" name="AutoShape 13" descr="Fedua Jelly Golden Scrub, 250ml  Image 1">
          <a:extLst>
            <a:ext uri="{FF2B5EF4-FFF2-40B4-BE49-F238E27FC236}">
              <a16:creationId xmlns:a16="http://schemas.microsoft.com/office/drawing/2014/main" id="{F545C9EB-75FD-4434-8C3E-90B1B22D1008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694944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38</xdr:row>
      <xdr:rowOff>0</xdr:rowOff>
    </xdr:from>
    <xdr:ext cx="304800" cy="300720"/>
    <xdr:sp macro="" textlink="">
      <xdr:nvSpPr>
        <xdr:cNvPr id="41" name="AutoShape 13" descr="Fedua Jelly Golden Scrub, 250ml  Image 1">
          <a:extLst>
            <a:ext uri="{FF2B5EF4-FFF2-40B4-BE49-F238E27FC236}">
              <a16:creationId xmlns:a16="http://schemas.microsoft.com/office/drawing/2014/main" id="{9C782991-4BAC-48CC-90FC-FE6B6157FAF8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694944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39</xdr:row>
      <xdr:rowOff>0</xdr:rowOff>
    </xdr:from>
    <xdr:ext cx="304800" cy="300720"/>
    <xdr:sp macro="" textlink="">
      <xdr:nvSpPr>
        <xdr:cNvPr id="42" name="AutoShape 13" descr="Fedua Jelly Golden Scrub, 250ml  Image 1">
          <a:extLst>
            <a:ext uri="{FF2B5EF4-FFF2-40B4-BE49-F238E27FC236}">
              <a16:creationId xmlns:a16="http://schemas.microsoft.com/office/drawing/2014/main" id="{793CA56F-7010-406A-87FC-6EE5CF30CA45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713232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39</xdr:row>
      <xdr:rowOff>0</xdr:rowOff>
    </xdr:from>
    <xdr:ext cx="304800" cy="300720"/>
    <xdr:sp macro="" textlink="">
      <xdr:nvSpPr>
        <xdr:cNvPr id="43" name="AutoShape 13" descr="Fedua Jelly Golden Scrub, 250ml  Image 1">
          <a:extLst>
            <a:ext uri="{FF2B5EF4-FFF2-40B4-BE49-F238E27FC236}">
              <a16:creationId xmlns:a16="http://schemas.microsoft.com/office/drawing/2014/main" id="{9DDADEE7-495D-45C9-A00C-ED2E60882C9B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713232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45</xdr:row>
      <xdr:rowOff>0</xdr:rowOff>
    </xdr:from>
    <xdr:ext cx="304800" cy="300720"/>
    <xdr:sp macro="" textlink="">
      <xdr:nvSpPr>
        <xdr:cNvPr id="44" name="AutoShape 13" descr="Fedua Jelly Golden Scrub, 250ml  Image 1">
          <a:extLst>
            <a:ext uri="{FF2B5EF4-FFF2-40B4-BE49-F238E27FC236}">
              <a16:creationId xmlns:a16="http://schemas.microsoft.com/office/drawing/2014/main" id="{D54E6337-9472-41D7-BEF6-B98A120480F7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822960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45</xdr:row>
      <xdr:rowOff>0</xdr:rowOff>
    </xdr:from>
    <xdr:ext cx="304800" cy="300720"/>
    <xdr:sp macro="" textlink="">
      <xdr:nvSpPr>
        <xdr:cNvPr id="45" name="AutoShape 13" descr="Fedua Jelly Golden Scrub, 250ml  Image 1">
          <a:extLst>
            <a:ext uri="{FF2B5EF4-FFF2-40B4-BE49-F238E27FC236}">
              <a16:creationId xmlns:a16="http://schemas.microsoft.com/office/drawing/2014/main" id="{BBC7CE1E-92D5-4803-956B-6CD67AB35C1F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822960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45</xdr:row>
      <xdr:rowOff>0</xdr:rowOff>
    </xdr:from>
    <xdr:ext cx="304800" cy="300720"/>
    <xdr:sp macro="" textlink="">
      <xdr:nvSpPr>
        <xdr:cNvPr id="46" name="AutoShape 13" descr="Fedua Jelly Golden Scrub, 250ml  Image 1">
          <a:extLst>
            <a:ext uri="{FF2B5EF4-FFF2-40B4-BE49-F238E27FC236}">
              <a16:creationId xmlns:a16="http://schemas.microsoft.com/office/drawing/2014/main" id="{F6CDD4EA-0B62-4E3A-A0BD-2FF7AA284603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822960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45</xdr:row>
      <xdr:rowOff>0</xdr:rowOff>
    </xdr:from>
    <xdr:ext cx="304800" cy="300720"/>
    <xdr:sp macro="" textlink="">
      <xdr:nvSpPr>
        <xdr:cNvPr id="47" name="AutoShape 13" descr="Fedua Jelly Golden Scrub, 250ml  Image 1">
          <a:extLst>
            <a:ext uri="{FF2B5EF4-FFF2-40B4-BE49-F238E27FC236}">
              <a16:creationId xmlns:a16="http://schemas.microsoft.com/office/drawing/2014/main" id="{51F22820-C5CD-46FA-8B7B-E5241A414183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822960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45</xdr:row>
      <xdr:rowOff>0</xdr:rowOff>
    </xdr:from>
    <xdr:ext cx="304800" cy="300720"/>
    <xdr:sp macro="" textlink="">
      <xdr:nvSpPr>
        <xdr:cNvPr id="48" name="AutoShape 13" descr="Fedua Jelly Golden Scrub, 250ml  Image 1">
          <a:extLst>
            <a:ext uri="{FF2B5EF4-FFF2-40B4-BE49-F238E27FC236}">
              <a16:creationId xmlns:a16="http://schemas.microsoft.com/office/drawing/2014/main" id="{FF4B9932-2702-40AC-BB30-C4F71A1C1CD0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822960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45</xdr:row>
      <xdr:rowOff>0</xdr:rowOff>
    </xdr:from>
    <xdr:ext cx="304800" cy="300720"/>
    <xdr:sp macro="" textlink="">
      <xdr:nvSpPr>
        <xdr:cNvPr id="49" name="AutoShape 13" descr="Fedua Jelly Golden Scrub, 250ml  Image 1">
          <a:extLst>
            <a:ext uri="{FF2B5EF4-FFF2-40B4-BE49-F238E27FC236}">
              <a16:creationId xmlns:a16="http://schemas.microsoft.com/office/drawing/2014/main" id="{1811A5C2-5B62-4DDC-8F4E-D3ED03FFDC56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822960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48</xdr:row>
      <xdr:rowOff>0</xdr:rowOff>
    </xdr:from>
    <xdr:ext cx="304800" cy="300720"/>
    <xdr:sp macro="" textlink="">
      <xdr:nvSpPr>
        <xdr:cNvPr id="50" name="AutoShape 13" descr="Fedua Jelly Golden Scrub, 250ml  Image 1">
          <a:extLst>
            <a:ext uri="{FF2B5EF4-FFF2-40B4-BE49-F238E27FC236}">
              <a16:creationId xmlns:a16="http://schemas.microsoft.com/office/drawing/2014/main" id="{71A32887-C8D4-4630-9302-9C91B08205D9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877824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11</xdr:row>
      <xdr:rowOff>0</xdr:rowOff>
    </xdr:from>
    <xdr:ext cx="304800" cy="300720"/>
    <xdr:sp macro="" textlink="">
      <xdr:nvSpPr>
        <xdr:cNvPr id="51" name="AutoShape 13" descr="Fedua Jelly Golden Scrub, 250ml  Image 1">
          <a:extLst>
            <a:ext uri="{FF2B5EF4-FFF2-40B4-BE49-F238E27FC236}">
              <a16:creationId xmlns:a16="http://schemas.microsoft.com/office/drawing/2014/main" id="{7F9B29F8-4589-4AF2-89F9-9250B202D0F8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146304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11</xdr:row>
      <xdr:rowOff>0</xdr:rowOff>
    </xdr:from>
    <xdr:ext cx="304800" cy="300720"/>
    <xdr:sp macro="" textlink="">
      <xdr:nvSpPr>
        <xdr:cNvPr id="52" name="AutoShape 13" descr="Fedua Jelly Golden Scrub, 250ml  Image 1">
          <a:extLst>
            <a:ext uri="{FF2B5EF4-FFF2-40B4-BE49-F238E27FC236}">
              <a16:creationId xmlns:a16="http://schemas.microsoft.com/office/drawing/2014/main" id="{4037B8F3-69D0-46D7-A668-DF39C0DBA251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146304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12</xdr:row>
      <xdr:rowOff>0</xdr:rowOff>
    </xdr:from>
    <xdr:ext cx="304800" cy="300720"/>
    <xdr:sp macro="" textlink="">
      <xdr:nvSpPr>
        <xdr:cNvPr id="53" name="AutoShape 13" descr="Fedua Jelly Golden Scrub, 250ml  Image 1">
          <a:extLst>
            <a:ext uri="{FF2B5EF4-FFF2-40B4-BE49-F238E27FC236}">
              <a16:creationId xmlns:a16="http://schemas.microsoft.com/office/drawing/2014/main" id="{401F5107-6263-4494-AAA9-3F487EFD9B88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164592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12</xdr:row>
      <xdr:rowOff>0</xdr:rowOff>
    </xdr:from>
    <xdr:ext cx="304800" cy="300720"/>
    <xdr:sp macro="" textlink="">
      <xdr:nvSpPr>
        <xdr:cNvPr id="54" name="AutoShape 13" descr="Fedua Jelly Golden Scrub, 250ml  Image 1">
          <a:extLst>
            <a:ext uri="{FF2B5EF4-FFF2-40B4-BE49-F238E27FC236}">
              <a16:creationId xmlns:a16="http://schemas.microsoft.com/office/drawing/2014/main" id="{6E8E96D2-4F7E-47F9-ABD8-6ADECDC8CFD6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164592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9</xdr:row>
      <xdr:rowOff>0</xdr:rowOff>
    </xdr:from>
    <xdr:ext cx="304800" cy="300720"/>
    <xdr:sp macro="" textlink="">
      <xdr:nvSpPr>
        <xdr:cNvPr id="55" name="AutoShape 13" descr="Fedua Jelly Golden Scrub, 250ml  Image 1">
          <a:extLst>
            <a:ext uri="{FF2B5EF4-FFF2-40B4-BE49-F238E27FC236}">
              <a16:creationId xmlns:a16="http://schemas.microsoft.com/office/drawing/2014/main" id="{F6984A6C-CAA9-420A-BD5B-EEF94EA2F9C7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182880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9</xdr:row>
      <xdr:rowOff>0</xdr:rowOff>
    </xdr:from>
    <xdr:ext cx="304800" cy="300720"/>
    <xdr:sp macro="" textlink="">
      <xdr:nvSpPr>
        <xdr:cNvPr id="56" name="AutoShape 13" descr="Fedua Jelly Golden Scrub, 250ml  Image 1">
          <a:extLst>
            <a:ext uri="{FF2B5EF4-FFF2-40B4-BE49-F238E27FC236}">
              <a16:creationId xmlns:a16="http://schemas.microsoft.com/office/drawing/2014/main" id="{5C55DB24-2BD5-477B-A10A-A24B58A1A21C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182880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300720"/>
    <xdr:sp macro="" textlink="">
      <xdr:nvSpPr>
        <xdr:cNvPr id="57" name="AutoShape 13" descr="Fedua Jelly Golden Scrub, 250ml  Image 1">
          <a:extLst>
            <a:ext uri="{FF2B5EF4-FFF2-40B4-BE49-F238E27FC236}">
              <a16:creationId xmlns:a16="http://schemas.microsoft.com/office/drawing/2014/main" id="{D6F6F1A3-C3D9-4F04-A3BF-D5231974F35A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256032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300720"/>
    <xdr:sp macro="" textlink="">
      <xdr:nvSpPr>
        <xdr:cNvPr id="58" name="AutoShape 13" descr="Fedua Jelly Golden Scrub, 250ml  Image 1">
          <a:extLst>
            <a:ext uri="{FF2B5EF4-FFF2-40B4-BE49-F238E27FC236}">
              <a16:creationId xmlns:a16="http://schemas.microsoft.com/office/drawing/2014/main" id="{45E80934-3488-46CF-B8DA-D89EBEFFC8FB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256032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15</xdr:row>
      <xdr:rowOff>0</xdr:rowOff>
    </xdr:from>
    <xdr:ext cx="304800" cy="300720"/>
    <xdr:sp macro="" textlink="">
      <xdr:nvSpPr>
        <xdr:cNvPr id="59" name="AutoShape 13" descr="Fedua Jelly Golden Scrub, 250ml  Image 1">
          <a:extLst>
            <a:ext uri="{FF2B5EF4-FFF2-40B4-BE49-F238E27FC236}">
              <a16:creationId xmlns:a16="http://schemas.microsoft.com/office/drawing/2014/main" id="{77681EF0-EFA5-4CD9-8502-4A3D45A6285D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274320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9</xdr:row>
      <xdr:rowOff>0</xdr:rowOff>
    </xdr:from>
    <xdr:ext cx="304800" cy="300720"/>
    <xdr:sp macro="" textlink="">
      <xdr:nvSpPr>
        <xdr:cNvPr id="60" name="AutoShape 13" descr="Fedua Jelly Golden Scrub, 250ml  Image 1">
          <a:extLst>
            <a:ext uri="{FF2B5EF4-FFF2-40B4-BE49-F238E27FC236}">
              <a16:creationId xmlns:a16="http://schemas.microsoft.com/office/drawing/2014/main" id="{141A517E-0AAD-4064-960A-496E75EA2000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182880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10</xdr:row>
      <xdr:rowOff>0</xdr:rowOff>
    </xdr:from>
    <xdr:ext cx="304800" cy="300720"/>
    <xdr:sp macro="" textlink="">
      <xdr:nvSpPr>
        <xdr:cNvPr id="61" name="AutoShape 13" descr="Fedua Jelly Golden Scrub, 250ml  Image 1">
          <a:extLst>
            <a:ext uri="{FF2B5EF4-FFF2-40B4-BE49-F238E27FC236}">
              <a16:creationId xmlns:a16="http://schemas.microsoft.com/office/drawing/2014/main" id="{1E27E3DB-1E11-49A9-BCB1-E5B0D483E3BF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201168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10</xdr:row>
      <xdr:rowOff>0</xdr:rowOff>
    </xdr:from>
    <xdr:ext cx="304800" cy="300720"/>
    <xdr:sp macro="" textlink="">
      <xdr:nvSpPr>
        <xdr:cNvPr id="62" name="AutoShape 13" descr="Fedua Jelly Golden Scrub, 250ml  Image 1">
          <a:extLst>
            <a:ext uri="{FF2B5EF4-FFF2-40B4-BE49-F238E27FC236}">
              <a16:creationId xmlns:a16="http://schemas.microsoft.com/office/drawing/2014/main" id="{2ACCF69A-7C9F-40D2-8731-66A4792A33C3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201168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11</xdr:row>
      <xdr:rowOff>0</xdr:rowOff>
    </xdr:from>
    <xdr:ext cx="304800" cy="300720"/>
    <xdr:sp macro="" textlink="">
      <xdr:nvSpPr>
        <xdr:cNvPr id="63" name="AutoShape 13" descr="Fedua Jelly Golden Scrub, 250ml  Image 1">
          <a:extLst>
            <a:ext uri="{FF2B5EF4-FFF2-40B4-BE49-F238E27FC236}">
              <a16:creationId xmlns:a16="http://schemas.microsoft.com/office/drawing/2014/main" id="{FB4B8290-3CDD-4361-856F-494BBD03C1FF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219456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300720"/>
    <xdr:sp macro="" textlink="">
      <xdr:nvSpPr>
        <xdr:cNvPr id="64" name="AutoShape 13" descr="Fedua Jelly Golden Scrub, 250ml  Image 1">
          <a:extLst>
            <a:ext uri="{FF2B5EF4-FFF2-40B4-BE49-F238E27FC236}">
              <a16:creationId xmlns:a16="http://schemas.microsoft.com/office/drawing/2014/main" id="{F2B75463-CD24-4E5D-907D-A20FF5713D24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237744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300720"/>
    <xdr:sp macro="" textlink="">
      <xdr:nvSpPr>
        <xdr:cNvPr id="65" name="AutoShape 13" descr="Fedua Jelly Golden Scrub, 250ml  Image 1">
          <a:extLst>
            <a:ext uri="{FF2B5EF4-FFF2-40B4-BE49-F238E27FC236}">
              <a16:creationId xmlns:a16="http://schemas.microsoft.com/office/drawing/2014/main" id="{5458C913-A7B8-418B-9B15-C9C940B0807A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256032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300720"/>
    <xdr:sp macro="" textlink="">
      <xdr:nvSpPr>
        <xdr:cNvPr id="66" name="AutoShape 13" descr="Fedua Jelly Golden Scrub, 250ml  Image 1">
          <a:extLst>
            <a:ext uri="{FF2B5EF4-FFF2-40B4-BE49-F238E27FC236}">
              <a16:creationId xmlns:a16="http://schemas.microsoft.com/office/drawing/2014/main" id="{FB0AB972-3CF5-4138-8A44-BF7FE9E4E1C6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256032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15</xdr:row>
      <xdr:rowOff>0</xdr:rowOff>
    </xdr:from>
    <xdr:ext cx="304800" cy="300720"/>
    <xdr:sp macro="" textlink="">
      <xdr:nvSpPr>
        <xdr:cNvPr id="67" name="AutoShape 13" descr="Fedua Jelly Golden Scrub, 250ml  Image 1">
          <a:extLst>
            <a:ext uri="{FF2B5EF4-FFF2-40B4-BE49-F238E27FC236}">
              <a16:creationId xmlns:a16="http://schemas.microsoft.com/office/drawing/2014/main" id="{5E0A7299-622F-471E-8A7B-D2133DCC2F00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274320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11</xdr:row>
      <xdr:rowOff>0</xdr:rowOff>
    </xdr:from>
    <xdr:ext cx="304800" cy="300720"/>
    <xdr:sp macro="" textlink="">
      <xdr:nvSpPr>
        <xdr:cNvPr id="68" name="AutoShape 13" descr="Fedua Jelly Golden Scrub, 250ml  Image 1">
          <a:extLst>
            <a:ext uri="{FF2B5EF4-FFF2-40B4-BE49-F238E27FC236}">
              <a16:creationId xmlns:a16="http://schemas.microsoft.com/office/drawing/2014/main" id="{9C9F5615-7A35-4715-8558-D76C4854BBC6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219456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23</xdr:row>
      <xdr:rowOff>0</xdr:rowOff>
    </xdr:from>
    <xdr:ext cx="304800" cy="300720"/>
    <xdr:sp macro="" textlink="">
      <xdr:nvSpPr>
        <xdr:cNvPr id="69" name="AutoShape 13" descr="Fedua Jelly Golden Scrub, 250ml  Image 1">
          <a:extLst>
            <a:ext uri="{FF2B5EF4-FFF2-40B4-BE49-F238E27FC236}">
              <a16:creationId xmlns:a16="http://schemas.microsoft.com/office/drawing/2014/main" id="{CC04FA59-9500-4C8E-A667-1D2658332F00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365760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24</xdr:row>
      <xdr:rowOff>0</xdr:rowOff>
    </xdr:from>
    <xdr:ext cx="304800" cy="300720"/>
    <xdr:sp macro="" textlink="">
      <xdr:nvSpPr>
        <xdr:cNvPr id="70" name="AutoShape 13" descr="Fedua Jelly Golden Scrub, 250ml  Image 1">
          <a:extLst>
            <a:ext uri="{FF2B5EF4-FFF2-40B4-BE49-F238E27FC236}">
              <a16:creationId xmlns:a16="http://schemas.microsoft.com/office/drawing/2014/main" id="{1BDDC739-4C09-4137-997E-106D9771769B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384048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25</xdr:row>
      <xdr:rowOff>0</xdr:rowOff>
    </xdr:from>
    <xdr:ext cx="304800" cy="300720"/>
    <xdr:sp macro="" textlink="">
      <xdr:nvSpPr>
        <xdr:cNvPr id="71" name="AutoShape 13" descr="Fedua Jelly Golden Scrub, 250ml  Image 1">
          <a:extLst>
            <a:ext uri="{FF2B5EF4-FFF2-40B4-BE49-F238E27FC236}">
              <a16:creationId xmlns:a16="http://schemas.microsoft.com/office/drawing/2014/main" id="{EFB32534-8F93-49E9-9F72-D159FD561383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402336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38</xdr:row>
      <xdr:rowOff>0</xdr:rowOff>
    </xdr:from>
    <xdr:ext cx="304800" cy="300720"/>
    <xdr:sp macro="" textlink="">
      <xdr:nvSpPr>
        <xdr:cNvPr id="72" name="AutoShape 13" descr="Fedua Jelly Golden Scrub, 250ml  Image 1">
          <a:extLst>
            <a:ext uri="{FF2B5EF4-FFF2-40B4-BE49-F238E27FC236}">
              <a16:creationId xmlns:a16="http://schemas.microsoft.com/office/drawing/2014/main" id="{030D6DB3-5F55-4BE9-9A49-A21831E1A27A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694944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41</xdr:row>
      <xdr:rowOff>0</xdr:rowOff>
    </xdr:from>
    <xdr:ext cx="304800" cy="300720"/>
    <xdr:sp macro="" textlink="">
      <xdr:nvSpPr>
        <xdr:cNvPr id="73" name="AutoShape 13" descr="Fedua Jelly Golden Scrub, 250ml  Image 1">
          <a:extLst>
            <a:ext uri="{FF2B5EF4-FFF2-40B4-BE49-F238E27FC236}">
              <a16:creationId xmlns:a16="http://schemas.microsoft.com/office/drawing/2014/main" id="{1C1AFCEE-F412-468F-878C-4257CAB106FB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749808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41</xdr:row>
      <xdr:rowOff>0</xdr:rowOff>
    </xdr:from>
    <xdr:ext cx="304800" cy="300720"/>
    <xdr:sp macro="" textlink="">
      <xdr:nvSpPr>
        <xdr:cNvPr id="74" name="AutoShape 13" descr="Fedua Jelly Golden Scrub, 250ml  Image 1">
          <a:extLst>
            <a:ext uri="{FF2B5EF4-FFF2-40B4-BE49-F238E27FC236}">
              <a16:creationId xmlns:a16="http://schemas.microsoft.com/office/drawing/2014/main" id="{416DD4EB-DCEB-4B22-998D-C263A65B78EF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749808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41</xdr:row>
      <xdr:rowOff>0</xdr:rowOff>
    </xdr:from>
    <xdr:ext cx="304800" cy="300720"/>
    <xdr:sp macro="" textlink="">
      <xdr:nvSpPr>
        <xdr:cNvPr id="75" name="AutoShape 13" descr="Fedua Jelly Golden Scrub, 250ml  Image 1">
          <a:extLst>
            <a:ext uri="{FF2B5EF4-FFF2-40B4-BE49-F238E27FC236}">
              <a16:creationId xmlns:a16="http://schemas.microsoft.com/office/drawing/2014/main" id="{439394D5-F770-4584-B624-5A8AC39C5706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749808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58</xdr:row>
      <xdr:rowOff>0</xdr:rowOff>
    </xdr:from>
    <xdr:ext cx="304800" cy="300720"/>
    <xdr:sp macro="" textlink="">
      <xdr:nvSpPr>
        <xdr:cNvPr id="76" name="AutoShape 13" descr="Fedua Jelly Golden Scrub, 250ml  Image 1">
          <a:extLst>
            <a:ext uri="{FF2B5EF4-FFF2-40B4-BE49-F238E27FC236}">
              <a16:creationId xmlns:a16="http://schemas.microsoft.com/office/drawing/2014/main" id="{84558B43-1772-4208-83B4-52E98D3EAD6E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1060704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21</xdr:row>
      <xdr:rowOff>0</xdr:rowOff>
    </xdr:from>
    <xdr:ext cx="304800" cy="300720"/>
    <xdr:sp macro="" textlink="">
      <xdr:nvSpPr>
        <xdr:cNvPr id="77" name="AutoShape 13" descr="Fedua Jelly Golden Scrub, 250ml  Image 1">
          <a:extLst>
            <a:ext uri="{FF2B5EF4-FFF2-40B4-BE49-F238E27FC236}">
              <a16:creationId xmlns:a16="http://schemas.microsoft.com/office/drawing/2014/main" id="{FCA26D3C-8258-4D59-9845-7676AF781FA7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329184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18</xdr:row>
      <xdr:rowOff>0</xdr:rowOff>
    </xdr:from>
    <xdr:ext cx="304800" cy="300720"/>
    <xdr:sp macro="" textlink="">
      <xdr:nvSpPr>
        <xdr:cNvPr id="78" name="AutoShape 13" descr="Fedua Jelly Golden Scrub, 250ml  Image 1">
          <a:extLst>
            <a:ext uri="{FF2B5EF4-FFF2-40B4-BE49-F238E27FC236}">
              <a16:creationId xmlns:a16="http://schemas.microsoft.com/office/drawing/2014/main" id="{773F53A5-386F-4D64-91A3-D7D34D0A9933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347472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32</xdr:row>
      <xdr:rowOff>0</xdr:rowOff>
    </xdr:from>
    <xdr:ext cx="304800" cy="300720"/>
    <xdr:sp macro="" textlink="">
      <xdr:nvSpPr>
        <xdr:cNvPr id="79" name="AutoShape 13" descr="Fedua Jelly Golden Scrub, 250ml  Image 1">
          <a:extLst>
            <a:ext uri="{FF2B5EF4-FFF2-40B4-BE49-F238E27FC236}">
              <a16:creationId xmlns:a16="http://schemas.microsoft.com/office/drawing/2014/main" id="{6C516FBD-D138-48B3-9829-53D2B27E27E2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585216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33</xdr:row>
      <xdr:rowOff>0</xdr:rowOff>
    </xdr:from>
    <xdr:ext cx="304800" cy="300720"/>
    <xdr:sp macro="" textlink="">
      <xdr:nvSpPr>
        <xdr:cNvPr id="80" name="AutoShape 13" descr="Fedua Jelly Golden Scrub, 250ml  Image 1">
          <a:extLst>
            <a:ext uri="{FF2B5EF4-FFF2-40B4-BE49-F238E27FC236}">
              <a16:creationId xmlns:a16="http://schemas.microsoft.com/office/drawing/2014/main" id="{2D106C3D-A085-474D-A3B4-D3A8907E45C8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603504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34</xdr:row>
      <xdr:rowOff>0</xdr:rowOff>
    </xdr:from>
    <xdr:ext cx="304800" cy="300720"/>
    <xdr:sp macro="" textlink="">
      <xdr:nvSpPr>
        <xdr:cNvPr id="81" name="AutoShape 13" descr="Fedua Jelly Golden Scrub, 250ml  Image 1">
          <a:extLst>
            <a:ext uri="{FF2B5EF4-FFF2-40B4-BE49-F238E27FC236}">
              <a16:creationId xmlns:a16="http://schemas.microsoft.com/office/drawing/2014/main" id="{C4BAADFD-DA62-4C53-864C-3990135FF23A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621792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35</xdr:row>
      <xdr:rowOff>0</xdr:rowOff>
    </xdr:from>
    <xdr:ext cx="304800" cy="300720"/>
    <xdr:sp macro="" textlink="">
      <xdr:nvSpPr>
        <xdr:cNvPr id="82" name="AutoShape 13" descr="Fedua Jelly Golden Scrub, 250ml  Image 1">
          <a:extLst>
            <a:ext uri="{FF2B5EF4-FFF2-40B4-BE49-F238E27FC236}">
              <a16:creationId xmlns:a16="http://schemas.microsoft.com/office/drawing/2014/main" id="{58DD115A-F57F-4E02-A98C-A57DF72DAC35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640080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36</xdr:row>
      <xdr:rowOff>0</xdr:rowOff>
    </xdr:from>
    <xdr:ext cx="304800" cy="300720"/>
    <xdr:sp macro="" textlink="">
      <xdr:nvSpPr>
        <xdr:cNvPr id="83" name="AutoShape 13" descr="Fedua Jelly Golden Scrub, 250ml  Image 1">
          <a:extLst>
            <a:ext uri="{FF2B5EF4-FFF2-40B4-BE49-F238E27FC236}">
              <a16:creationId xmlns:a16="http://schemas.microsoft.com/office/drawing/2014/main" id="{6990B29E-30F1-48A3-A37C-41EADDF25382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658368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37</xdr:row>
      <xdr:rowOff>0</xdr:rowOff>
    </xdr:from>
    <xdr:ext cx="304800" cy="300720"/>
    <xdr:sp macro="" textlink="">
      <xdr:nvSpPr>
        <xdr:cNvPr id="84" name="AutoShape 13" descr="Fedua Jelly Golden Scrub, 250ml  Image 1">
          <a:extLst>
            <a:ext uri="{FF2B5EF4-FFF2-40B4-BE49-F238E27FC236}">
              <a16:creationId xmlns:a16="http://schemas.microsoft.com/office/drawing/2014/main" id="{5F92DA91-0BB6-4839-AFFC-0C88605F207A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676656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38</xdr:row>
      <xdr:rowOff>0</xdr:rowOff>
    </xdr:from>
    <xdr:ext cx="304800" cy="300720"/>
    <xdr:sp macro="" textlink="">
      <xdr:nvSpPr>
        <xdr:cNvPr id="85" name="AutoShape 13" descr="Fedua Jelly Golden Scrub, 250ml  Image 1">
          <a:extLst>
            <a:ext uri="{FF2B5EF4-FFF2-40B4-BE49-F238E27FC236}">
              <a16:creationId xmlns:a16="http://schemas.microsoft.com/office/drawing/2014/main" id="{CF8CED0A-DA77-415F-9979-DB4D4B8EA0C3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694944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38</xdr:row>
      <xdr:rowOff>0</xdr:rowOff>
    </xdr:from>
    <xdr:ext cx="304800" cy="300720"/>
    <xdr:sp macro="" textlink="">
      <xdr:nvSpPr>
        <xdr:cNvPr id="86" name="AutoShape 13" descr="Fedua Jelly Golden Scrub, 250ml  Image 1">
          <a:extLst>
            <a:ext uri="{FF2B5EF4-FFF2-40B4-BE49-F238E27FC236}">
              <a16:creationId xmlns:a16="http://schemas.microsoft.com/office/drawing/2014/main" id="{793F6209-DF6E-4D0C-B008-A57233FF30D6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694944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39</xdr:row>
      <xdr:rowOff>0</xdr:rowOff>
    </xdr:from>
    <xdr:ext cx="304800" cy="300720"/>
    <xdr:sp macro="" textlink="">
      <xdr:nvSpPr>
        <xdr:cNvPr id="87" name="AutoShape 13" descr="Fedua Jelly Golden Scrub, 250ml  Image 1">
          <a:extLst>
            <a:ext uri="{FF2B5EF4-FFF2-40B4-BE49-F238E27FC236}">
              <a16:creationId xmlns:a16="http://schemas.microsoft.com/office/drawing/2014/main" id="{873C5F22-5EDB-4300-ABE9-5E58C35FE0E5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713232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39</xdr:row>
      <xdr:rowOff>0</xdr:rowOff>
    </xdr:from>
    <xdr:ext cx="304800" cy="300720"/>
    <xdr:sp macro="" textlink="">
      <xdr:nvSpPr>
        <xdr:cNvPr id="88" name="AutoShape 13" descr="Fedua Jelly Golden Scrub, 250ml  Image 1">
          <a:extLst>
            <a:ext uri="{FF2B5EF4-FFF2-40B4-BE49-F238E27FC236}">
              <a16:creationId xmlns:a16="http://schemas.microsoft.com/office/drawing/2014/main" id="{966986A2-F43B-45DE-952B-1194ABC5CC94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713232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45</xdr:row>
      <xdr:rowOff>0</xdr:rowOff>
    </xdr:from>
    <xdr:ext cx="304800" cy="300720"/>
    <xdr:sp macro="" textlink="">
      <xdr:nvSpPr>
        <xdr:cNvPr id="89" name="AutoShape 13" descr="Fedua Jelly Golden Scrub, 250ml  Image 1">
          <a:extLst>
            <a:ext uri="{FF2B5EF4-FFF2-40B4-BE49-F238E27FC236}">
              <a16:creationId xmlns:a16="http://schemas.microsoft.com/office/drawing/2014/main" id="{4CE45A22-75CC-483D-BA58-F2B2C610BBBC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822960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45</xdr:row>
      <xdr:rowOff>0</xdr:rowOff>
    </xdr:from>
    <xdr:ext cx="304800" cy="300720"/>
    <xdr:sp macro="" textlink="">
      <xdr:nvSpPr>
        <xdr:cNvPr id="90" name="AutoShape 13" descr="Fedua Jelly Golden Scrub, 250ml  Image 1">
          <a:extLst>
            <a:ext uri="{FF2B5EF4-FFF2-40B4-BE49-F238E27FC236}">
              <a16:creationId xmlns:a16="http://schemas.microsoft.com/office/drawing/2014/main" id="{A99DE0AE-D388-4EEC-9132-84C4C6BC8B50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822960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45</xdr:row>
      <xdr:rowOff>0</xdr:rowOff>
    </xdr:from>
    <xdr:ext cx="304800" cy="300720"/>
    <xdr:sp macro="" textlink="">
      <xdr:nvSpPr>
        <xdr:cNvPr id="91" name="AutoShape 13" descr="Fedua Jelly Golden Scrub, 250ml  Image 1">
          <a:extLst>
            <a:ext uri="{FF2B5EF4-FFF2-40B4-BE49-F238E27FC236}">
              <a16:creationId xmlns:a16="http://schemas.microsoft.com/office/drawing/2014/main" id="{63E22453-1FD6-445F-9BD6-4CCF413762A5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822960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45</xdr:row>
      <xdr:rowOff>0</xdr:rowOff>
    </xdr:from>
    <xdr:ext cx="304800" cy="300720"/>
    <xdr:sp macro="" textlink="">
      <xdr:nvSpPr>
        <xdr:cNvPr id="92" name="AutoShape 13" descr="Fedua Jelly Golden Scrub, 250ml  Image 1">
          <a:extLst>
            <a:ext uri="{FF2B5EF4-FFF2-40B4-BE49-F238E27FC236}">
              <a16:creationId xmlns:a16="http://schemas.microsoft.com/office/drawing/2014/main" id="{A1A1BA64-F886-4795-95E9-3CEFCB2E6287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822960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45</xdr:row>
      <xdr:rowOff>0</xdr:rowOff>
    </xdr:from>
    <xdr:ext cx="304800" cy="300720"/>
    <xdr:sp macro="" textlink="">
      <xdr:nvSpPr>
        <xdr:cNvPr id="93" name="AutoShape 13" descr="Fedua Jelly Golden Scrub, 250ml  Image 1">
          <a:extLst>
            <a:ext uri="{FF2B5EF4-FFF2-40B4-BE49-F238E27FC236}">
              <a16:creationId xmlns:a16="http://schemas.microsoft.com/office/drawing/2014/main" id="{A080CC8E-75A1-4BF3-87E2-8FB5DD755BA5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822960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45</xdr:row>
      <xdr:rowOff>0</xdr:rowOff>
    </xdr:from>
    <xdr:ext cx="304800" cy="300720"/>
    <xdr:sp macro="" textlink="">
      <xdr:nvSpPr>
        <xdr:cNvPr id="94" name="AutoShape 13" descr="Fedua Jelly Golden Scrub, 250ml  Image 1">
          <a:extLst>
            <a:ext uri="{FF2B5EF4-FFF2-40B4-BE49-F238E27FC236}">
              <a16:creationId xmlns:a16="http://schemas.microsoft.com/office/drawing/2014/main" id="{3D58CA62-4056-4ED4-888E-480D371FC5CB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822960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48</xdr:row>
      <xdr:rowOff>0</xdr:rowOff>
    </xdr:from>
    <xdr:ext cx="304800" cy="300720"/>
    <xdr:sp macro="" textlink="">
      <xdr:nvSpPr>
        <xdr:cNvPr id="95" name="AutoShape 13" descr="Fedua Jelly Golden Scrub, 250ml  Image 1">
          <a:extLst>
            <a:ext uri="{FF2B5EF4-FFF2-40B4-BE49-F238E27FC236}">
              <a16:creationId xmlns:a16="http://schemas.microsoft.com/office/drawing/2014/main" id="{CD6EA0F2-3967-44EE-ACF0-7DBD8A176BAD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877824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11</xdr:row>
      <xdr:rowOff>0</xdr:rowOff>
    </xdr:from>
    <xdr:ext cx="304800" cy="300720"/>
    <xdr:sp macro="" textlink="">
      <xdr:nvSpPr>
        <xdr:cNvPr id="96" name="AutoShape 13" descr="Fedua Jelly Golden Scrub, 250ml  Image 1">
          <a:extLst>
            <a:ext uri="{FF2B5EF4-FFF2-40B4-BE49-F238E27FC236}">
              <a16:creationId xmlns:a16="http://schemas.microsoft.com/office/drawing/2014/main" id="{84255AB8-883B-4F4A-BB69-481215B070A0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146304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11</xdr:row>
      <xdr:rowOff>0</xdr:rowOff>
    </xdr:from>
    <xdr:ext cx="304800" cy="300720"/>
    <xdr:sp macro="" textlink="">
      <xdr:nvSpPr>
        <xdr:cNvPr id="97" name="AutoShape 13" descr="Fedua Jelly Golden Scrub, 250ml  Image 1">
          <a:extLst>
            <a:ext uri="{FF2B5EF4-FFF2-40B4-BE49-F238E27FC236}">
              <a16:creationId xmlns:a16="http://schemas.microsoft.com/office/drawing/2014/main" id="{3634E4CC-1A8E-4F63-96A2-2EA7A3C2EE6C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146304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12</xdr:row>
      <xdr:rowOff>0</xdr:rowOff>
    </xdr:from>
    <xdr:ext cx="304800" cy="300720"/>
    <xdr:sp macro="" textlink="">
      <xdr:nvSpPr>
        <xdr:cNvPr id="98" name="AutoShape 13" descr="Fedua Jelly Golden Scrub, 250ml  Image 1">
          <a:extLst>
            <a:ext uri="{FF2B5EF4-FFF2-40B4-BE49-F238E27FC236}">
              <a16:creationId xmlns:a16="http://schemas.microsoft.com/office/drawing/2014/main" id="{DCE335F8-4BD2-4B7F-8954-ABAFCDA6295C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164592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12</xdr:row>
      <xdr:rowOff>0</xdr:rowOff>
    </xdr:from>
    <xdr:ext cx="304800" cy="300720"/>
    <xdr:sp macro="" textlink="">
      <xdr:nvSpPr>
        <xdr:cNvPr id="99" name="AutoShape 13" descr="Fedua Jelly Golden Scrub, 250ml  Image 1">
          <a:extLst>
            <a:ext uri="{FF2B5EF4-FFF2-40B4-BE49-F238E27FC236}">
              <a16:creationId xmlns:a16="http://schemas.microsoft.com/office/drawing/2014/main" id="{5E33DAB3-727B-45AE-8382-787684BC0204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164592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9</xdr:row>
      <xdr:rowOff>0</xdr:rowOff>
    </xdr:from>
    <xdr:ext cx="304800" cy="300720"/>
    <xdr:sp macro="" textlink="">
      <xdr:nvSpPr>
        <xdr:cNvPr id="100" name="AutoShape 13" descr="Fedua Jelly Golden Scrub, 250ml  Image 1">
          <a:extLst>
            <a:ext uri="{FF2B5EF4-FFF2-40B4-BE49-F238E27FC236}">
              <a16:creationId xmlns:a16="http://schemas.microsoft.com/office/drawing/2014/main" id="{2B6AF31C-CD33-4722-A4FC-9E5095F98E2C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182880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9</xdr:row>
      <xdr:rowOff>0</xdr:rowOff>
    </xdr:from>
    <xdr:ext cx="304800" cy="300720"/>
    <xdr:sp macro="" textlink="">
      <xdr:nvSpPr>
        <xdr:cNvPr id="101" name="AutoShape 13" descr="Fedua Jelly Golden Scrub, 250ml  Image 1">
          <a:extLst>
            <a:ext uri="{FF2B5EF4-FFF2-40B4-BE49-F238E27FC236}">
              <a16:creationId xmlns:a16="http://schemas.microsoft.com/office/drawing/2014/main" id="{86FE3116-F1E3-44BB-93D4-2F98972D7827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182880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300720"/>
    <xdr:sp macro="" textlink="">
      <xdr:nvSpPr>
        <xdr:cNvPr id="102" name="AutoShape 13" descr="Fedua Jelly Golden Scrub, 250ml  Image 1">
          <a:extLst>
            <a:ext uri="{FF2B5EF4-FFF2-40B4-BE49-F238E27FC236}">
              <a16:creationId xmlns:a16="http://schemas.microsoft.com/office/drawing/2014/main" id="{631630EB-FA1A-43EC-96E7-8CCCFF7BD5BB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256032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300720"/>
    <xdr:sp macro="" textlink="">
      <xdr:nvSpPr>
        <xdr:cNvPr id="103" name="AutoShape 13" descr="Fedua Jelly Golden Scrub, 250ml  Image 1">
          <a:extLst>
            <a:ext uri="{FF2B5EF4-FFF2-40B4-BE49-F238E27FC236}">
              <a16:creationId xmlns:a16="http://schemas.microsoft.com/office/drawing/2014/main" id="{5E2C7D0B-1352-4970-9999-112A01E602F0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256032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15</xdr:row>
      <xdr:rowOff>0</xdr:rowOff>
    </xdr:from>
    <xdr:ext cx="304800" cy="300720"/>
    <xdr:sp macro="" textlink="">
      <xdr:nvSpPr>
        <xdr:cNvPr id="104" name="AutoShape 13" descr="Fedua Jelly Golden Scrub, 250ml  Image 1">
          <a:extLst>
            <a:ext uri="{FF2B5EF4-FFF2-40B4-BE49-F238E27FC236}">
              <a16:creationId xmlns:a16="http://schemas.microsoft.com/office/drawing/2014/main" id="{399897B7-B9E5-4003-883B-2C5160129FB0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274320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9</xdr:row>
      <xdr:rowOff>0</xdr:rowOff>
    </xdr:from>
    <xdr:ext cx="304800" cy="300720"/>
    <xdr:sp macro="" textlink="">
      <xdr:nvSpPr>
        <xdr:cNvPr id="105" name="AutoShape 13" descr="Fedua Jelly Golden Scrub, 250ml  Image 1">
          <a:extLst>
            <a:ext uri="{FF2B5EF4-FFF2-40B4-BE49-F238E27FC236}">
              <a16:creationId xmlns:a16="http://schemas.microsoft.com/office/drawing/2014/main" id="{FE26CF3C-7D27-4BE5-B8E1-812921A6E768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182880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10</xdr:row>
      <xdr:rowOff>0</xdr:rowOff>
    </xdr:from>
    <xdr:ext cx="304800" cy="300720"/>
    <xdr:sp macro="" textlink="">
      <xdr:nvSpPr>
        <xdr:cNvPr id="106" name="AutoShape 13" descr="Fedua Jelly Golden Scrub, 250ml  Image 1">
          <a:extLst>
            <a:ext uri="{FF2B5EF4-FFF2-40B4-BE49-F238E27FC236}">
              <a16:creationId xmlns:a16="http://schemas.microsoft.com/office/drawing/2014/main" id="{0ABDF908-3FD0-45DB-B5A1-68E737B9CF15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201168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10</xdr:row>
      <xdr:rowOff>0</xdr:rowOff>
    </xdr:from>
    <xdr:ext cx="304800" cy="300720"/>
    <xdr:sp macro="" textlink="">
      <xdr:nvSpPr>
        <xdr:cNvPr id="107" name="AutoShape 13" descr="Fedua Jelly Golden Scrub, 250ml  Image 1">
          <a:extLst>
            <a:ext uri="{FF2B5EF4-FFF2-40B4-BE49-F238E27FC236}">
              <a16:creationId xmlns:a16="http://schemas.microsoft.com/office/drawing/2014/main" id="{604646AD-BD7D-455F-BE83-F214DEE2FE63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201168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11</xdr:row>
      <xdr:rowOff>0</xdr:rowOff>
    </xdr:from>
    <xdr:ext cx="304800" cy="300720"/>
    <xdr:sp macro="" textlink="">
      <xdr:nvSpPr>
        <xdr:cNvPr id="108" name="AutoShape 13" descr="Fedua Jelly Golden Scrub, 250ml  Image 1">
          <a:extLst>
            <a:ext uri="{FF2B5EF4-FFF2-40B4-BE49-F238E27FC236}">
              <a16:creationId xmlns:a16="http://schemas.microsoft.com/office/drawing/2014/main" id="{82BA059B-1FA9-4C43-A379-031AAE759BF8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219456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13</xdr:row>
      <xdr:rowOff>0</xdr:rowOff>
    </xdr:from>
    <xdr:ext cx="304800" cy="300720"/>
    <xdr:sp macro="" textlink="">
      <xdr:nvSpPr>
        <xdr:cNvPr id="109" name="AutoShape 13" descr="Fedua Jelly Golden Scrub, 250ml  Image 1">
          <a:extLst>
            <a:ext uri="{FF2B5EF4-FFF2-40B4-BE49-F238E27FC236}">
              <a16:creationId xmlns:a16="http://schemas.microsoft.com/office/drawing/2014/main" id="{1567D3BE-95A1-4E67-A4AE-2720F703A9DC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237744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300720"/>
    <xdr:sp macro="" textlink="">
      <xdr:nvSpPr>
        <xdr:cNvPr id="110" name="AutoShape 13" descr="Fedua Jelly Golden Scrub, 250ml  Image 1">
          <a:extLst>
            <a:ext uri="{FF2B5EF4-FFF2-40B4-BE49-F238E27FC236}">
              <a16:creationId xmlns:a16="http://schemas.microsoft.com/office/drawing/2014/main" id="{AD9F798C-B77A-4A7F-A939-2A591397864D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256032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300720"/>
    <xdr:sp macro="" textlink="">
      <xdr:nvSpPr>
        <xdr:cNvPr id="111" name="AutoShape 13" descr="Fedua Jelly Golden Scrub, 250ml  Image 1">
          <a:extLst>
            <a:ext uri="{FF2B5EF4-FFF2-40B4-BE49-F238E27FC236}">
              <a16:creationId xmlns:a16="http://schemas.microsoft.com/office/drawing/2014/main" id="{2258E32A-0476-4B7B-BD95-A4A00B1E7703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256032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15</xdr:row>
      <xdr:rowOff>0</xdr:rowOff>
    </xdr:from>
    <xdr:ext cx="304800" cy="300720"/>
    <xdr:sp macro="" textlink="">
      <xdr:nvSpPr>
        <xdr:cNvPr id="112" name="AutoShape 13" descr="Fedua Jelly Golden Scrub, 250ml  Image 1">
          <a:extLst>
            <a:ext uri="{FF2B5EF4-FFF2-40B4-BE49-F238E27FC236}">
              <a16:creationId xmlns:a16="http://schemas.microsoft.com/office/drawing/2014/main" id="{A470296C-9075-42BD-B056-8624538E4D07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274320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11</xdr:row>
      <xdr:rowOff>0</xdr:rowOff>
    </xdr:from>
    <xdr:ext cx="304800" cy="300720"/>
    <xdr:sp macro="" textlink="">
      <xdr:nvSpPr>
        <xdr:cNvPr id="113" name="AutoShape 13" descr="Fedua Jelly Golden Scrub, 250ml  Image 1">
          <a:extLst>
            <a:ext uri="{FF2B5EF4-FFF2-40B4-BE49-F238E27FC236}">
              <a16:creationId xmlns:a16="http://schemas.microsoft.com/office/drawing/2014/main" id="{C86AD5D1-08DB-4CE2-A667-8E1FCCB390D9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219456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23</xdr:row>
      <xdr:rowOff>0</xdr:rowOff>
    </xdr:from>
    <xdr:ext cx="304800" cy="300720"/>
    <xdr:sp macro="" textlink="">
      <xdr:nvSpPr>
        <xdr:cNvPr id="114" name="AutoShape 13" descr="Fedua Jelly Golden Scrub, 250ml  Image 1">
          <a:extLst>
            <a:ext uri="{FF2B5EF4-FFF2-40B4-BE49-F238E27FC236}">
              <a16:creationId xmlns:a16="http://schemas.microsoft.com/office/drawing/2014/main" id="{99C836C6-43BB-4DA9-8817-C3D7DD39D025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365760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24</xdr:row>
      <xdr:rowOff>0</xdr:rowOff>
    </xdr:from>
    <xdr:ext cx="304800" cy="300720"/>
    <xdr:sp macro="" textlink="">
      <xdr:nvSpPr>
        <xdr:cNvPr id="115" name="AutoShape 13" descr="Fedua Jelly Golden Scrub, 250ml  Image 1">
          <a:extLst>
            <a:ext uri="{FF2B5EF4-FFF2-40B4-BE49-F238E27FC236}">
              <a16:creationId xmlns:a16="http://schemas.microsoft.com/office/drawing/2014/main" id="{275DB0A7-5995-4B4F-8A78-B2859EBA771A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384048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25</xdr:row>
      <xdr:rowOff>0</xdr:rowOff>
    </xdr:from>
    <xdr:ext cx="304800" cy="300720"/>
    <xdr:sp macro="" textlink="">
      <xdr:nvSpPr>
        <xdr:cNvPr id="116" name="AutoShape 13" descr="Fedua Jelly Golden Scrub, 250ml  Image 1">
          <a:extLst>
            <a:ext uri="{FF2B5EF4-FFF2-40B4-BE49-F238E27FC236}">
              <a16:creationId xmlns:a16="http://schemas.microsoft.com/office/drawing/2014/main" id="{53D04C02-3DAF-4488-B3E2-278CB4741EB0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402336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38</xdr:row>
      <xdr:rowOff>0</xdr:rowOff>
    </xdr:from>
    <xdr:ext cx="304800" cy="300720"/>
    <xdr:sp macro="" textlink="">
      <xdr:nvSpPr>
        <xdr:cNvPr id="117" name="AutoShape 13" descr="Fedua Jelly Golden Scrub, 250ml  Image 1">
          <a:extLst>
            <a:ext uri="{FF2B5EF4-FFF2-40B4-BE49-F238E27FC236}">
              <a16:creationId xmlns:a16="http://schemas.microsoft.com/office/drawing/2014/main" id="{24AE4379-DB5E-40A0-9E30-FE83448126E7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694944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41</xdr:row>
      <xdr:rowOff>0</xdr:rowOff>
    </xdr:from>
    <xdr:ext cx="304800" cy="300720"/>
    <xdr:sp macro="" textlink="">
      <xdr:nvSpPr>
        <xdr:cNvPr id="118" name="AutoShape 13" descr="Fedua Jelly Golden Scrub, 250ml  Image 1">
          <a:extLst>
            <a:ext uri="{FF2B5EF4-FFF2-40B4-BE49-F238E27FC236}">
              <a16:creationId xmlns:a16="http://schemas.microsoft.com/office/drawing/2014/main" id="{B5E07167-8AF3-4736-9D33-7A730AC4C749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749808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41</xdr:row>
      <xdr:rowOff>0</xdr:rowOff>
    </xdr:from>
    <xdr:ext cx="304800" cy="300720"/>
    <xdr:sp macro="" textlink="">
      <xdr:nvSpPr>
        <xdr:cNvPr id="119" name="AutoShape 13" descr="Fedua Jelly Golden Scrub, 250ml  Image 1">
          <a:extLst>
            <a:ext uri="{FF2B5EF4-FFF2-40B4-BE49-F238E27FC236}">
              <a16:creationId xmlns:a16="http://schemas.microsoft.com/office/drawing/2014/main" id="{EF43C325-60CB-459B-AB1F-5C4E0454000C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749808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41</xdr:row>
      <xdr:rowOff>0</xdr:rowOff>
    </xdr:from>
    <xdr:ext cx="304800" cy="300720"/>
    <xdr:sp macro="" textlink="">
      <xdr:nvSpPr>
        <xdr:cNvPr id="120" name="AutoShape 13" descr="Fedua Jelly Golden Scrub, 250ml  Image 1">
          <a:extLst>
            <a:ext uri="{FF2B5EF4-FFF2-40B4-BE49-F238E27FC236}">
              <a16:creationId xmlns:a16="http://schemas.microsoft.com/office/drawing/2014/main" id="{FD07E48C-B4E5-40AE-BF7C-EDE39686C56E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749808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58</xdr:row>
      <xdr:rowOff>0</xdr:rowOff>
    </xdr:from>
    <xdr:ext cx="304800" cy="300720"/>
    <xdr:sp macro="" textlink="">
      <xdr:nvSpPr>
        <xdr:cNvPr id="121" name="AutoShape 13" descr="Fedua Jelly Golden Scrub, 250ml  Image 1">
          <a:extLst>
            <a:ext uri="{FF2B5EF4-FFF2-40B4-BE49-F238E27FC236}">
              <a16:creationId xmlns:a16="http://schemas.microsoft.com/office/drawing/2014/main" id="{8239887E-CB58-4713-92A5-E4A3E2EC756D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1060704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21</xdr:row>
      <xdr:rowOff>0</xdr:rowOff>
    </xdr:from>
    <xdr:ext cx="304800" cy="300720"/>
    <xdr:sp macro="" textlink="">
      <xdr:nvSpPr>
        <xdr:cNvPr id="122" name="AutoShape 13" descr="Fedua Jelly Golden Scrub, 250ml  Image 1">
          <a:extLst>
            <a:ext uri="{FF2B5EF4-FFF2-40B4-BE49-F238E27FC236}">
              <a16:creationId xmlns:a16="http://schemas.microsoft.com/office/drawing/2014/main" id="{5A4140D4-76D6-4154-A6F0-8F57294B6006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329184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18</xdr:row>
      <xdr:rowOff>0</xdr:rowOff>
    </xdr:from>
    <xdr:ext cx="304800" cy="300720"/>
    <xdr:sp macro="" textlink="">
      <xdr:nvSpPr>
        <xdr:cNvPr id="123" name="AutoShape 13" descr="Fedua Jelly Golden Scrub, 250ml  Image 1">
          <a:extLst>
            <a:ext uri="{FF2B5EF4-FFF2-40B4-BE49-F238E27FC236}">
              <a16:creationId xmlns:a16="http://schemas.microsoft.com/office/drawing/2014/main" id="{B683F93B-F5E1-4D3A-846F-52BBA2B444CC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347472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32</xdr:row>
      <xdr:rowOff>0</xdr:rowOff>
    </xdr:from>
    <xdr:ext cx="304800" cy="300720"/>
    <xdr:sp macro="" textlink="">
      <xdr:nvSpPr>
        <xdr:cNvPr id="124" name="AutoShape 13" descr="Fedua Jelly Golden Scrub, 250ml  Image 1">
          <a:extLst>
            <a:ext uri="{FF2B5EF4-FFF2-40B4-BE49-F238E27FC236}">
              <a16:creationId xmlns:a16="http://schemas.microsoft.com/office/drawing/2014/main" id="{C748FADE-FBCE-4DAC-B84A-0F837B19DEAF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585216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33</xdr:row>
      <xdr:rowOff>0</xdr:rowOff>
    </xdr:from>
    <xdr:ext cx="304800" cy="300720"/>
    <xdr:sp macro="" textlink="">
      <xdr:nvSpPr>
        <xdr:cNvPr id="125" name="AutoShape 13" descr="Fedua Jelly Golden Scrub, 250ml  Image 1">
          <a:extLst>
            <a:ext uri="{FF2B5EF4-FFF2-40B4-BE49-F238E27FC236}">
              <a16:creationId xmlns:a16="http://schemas.microsoft.com/office/drawing/2014/main" id="{5CFAB7B2-A83E-4C33-89A2-F96155CC23E3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603504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34</xdr:row>
      <xdr:rowOff>0</xdr:rowOff>
    </xdr:from>
    <xdr:ext cx="304800" cy="300720"/>
    <xdr:sp macro="" textlink="">
      <xdr:nvSpPr>
        <xdr:cNvPr id="126" name="AutoShape 13" descr="Fedua Jelly Golden Scrub, 250ml  Image 1">
          <a:extLst>
            <a:ext uri="{FF2B5EF4-FFF2-40B4-BE49-F238E27FC236}">
              <a16:creationId xmlns:a16="http://schemas.microsoft.com/office/drawing/2014/main" id="{EA751F99-BB2D-458C-A8F1-B1753261EA1E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621792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35</xdr:row>
      <xdr:rowOff>0</xdr:rowOff>
    </xdr:from>
    <xdr:ext cx="304800" cy="300720"/>
    <xdr:sp macro="" textlink="">
      <xdr:nvSpPr>
        <xdr:cNvPr id="127" name="AutoShape 13" descr="Fedua Jelly Golden Scrub, 250ml  Image 1">
          <a:extLst>
            <a:ext uri="{FF2B5EF4-FFF2-40B4-BE49-F238E27FC236}">
              <a16:creationId xmlns:a16="http://schemas.microsoft.com/office/drawing/2014/main" id="{28E1054A-EBD2-4AD0-A49D-14FBC89CA665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640080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36</xdr:row>
      <xdr:rowOff>0</xdr:rowOff>
    </xdr:from>
    <xdr:ext cx="304800" cy="300720"/>
    <xdr:sp macro="" textlink="">
      <xdr:nvSpPr>
        <xdr:cNvPr id="128" name="AutoShape 13" descr="Fedua Jelly Golden Scrub, 250ml  Image 1">
          <a:extLst>
            <a:ext uri="{FF2B5EF4-FFF2-40B4-BE49-F238E27FC236}">
              <a16:creationId xmlns:a16="http://schemas.microsoft.com/office/drawing/2014/main" id="{0EF66B2A-A95D-4744-A3ED-D0B63A623BC4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658368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37</xdr:row>
      <xdr:rowOff>0</xdr:rowOff>
    </xdr:from>
    <xdr:ext cx="304800" cy="300720"/>
    <xdr:sp macro="" textlink="">
      <xdr:nvSpPr>
        <xdr:cNvPr id="129" name="AutoShape 13" descr="Fedua Jelly Golden Scrub, 250ml  Image 1">
          <a:extLst>
            <a:ext uri="{FF2B5EF4-FFF2-40B4-BE49-F238E27FC236}">
              <a16:creationId xmlns:a16="http://schemas.microsoft.com/office/drawing/2014/main" id="{082848E0-C0A5-4C32-BA23-2D69C3A2F1FB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676656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38</xdr:row>
      <xdr:rowOff>0</xdr:rowOff>
    </xdr:from>
    <xdr:ext cx="304800" cy="300720"/>
    <xdr:sp macro="" textlink="">
      <xdr:nvSpPr>
        <xdr:cNvPr id="130" name="AutoShape 13" descr="Fedua Jelly Golden Scrub, 250ml  Image 1">
          <a:extLst>
            <a:ext uri="{FF2B5EF4-FFF2-40B4-BE49-F238E27FC236}">
              <a16:creationId xmlns:a16="http://schemas.microsoft.com/office/drawing/2014/main" id="{B0503965-DE49-4720-810D-E1D6AAA568D1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694944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38</xdr:row>
      <xdr:rowOff>0</xdr:rowOff>
    </xdr:from>
    <xdr:ext cx="304800" cy="300720"/>
    <xdr:sp macro="" textlink="">
      <xdr:nvSpPr>
        <xdr:cNvPr id="131" name="AutoShape 13" descr="Fedua Jelly Golden Scrub, 250ml  Image 1">
          <a:extLst>
            <a:ext uri="{FF2B5EF4-FFF2-40B4-BE49-F238E27FC236}">
              <a16:creationId xmlns:a16="http://schemas.microsoft.com/office/drawing/2014/main" id="{53747F86-649F-4BB4-B19D-ADB57F5F58F9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694944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39</xdr:row>
      <xdr:rowOff>0</xdr:rowOff>
    </xdr:from>
    <xdr:ext cx="304800" cy="300720"/>
    <xdr:sp macro="" textlink="">
      <xdr:nvSpPr>
        <xdr:cNvPr id="132" name="AutoShape 13" descr="Fedua Jelly Golden Scrub, 250ml  Image 1">
          <a:extLst>
            <a:ext uri="{FF2B5EF4-FFF2-40B4-BE49-F238E27FC236}">
              <a16:creationId xmlns:a16="http://schemas.microsoft.com/office/drawing/2014/main" id="{C97C76AA-B7D3-4948-84C4-A60D4EB1BCF4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713232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39</xdr:row>
      <xdr:rowOff>0</xdr:rowOff>
    </xdr:from>
    <xdr:ext cx="304800" cy="300720"/>
    <xdr:sp macro="" textlink="">
      <xdr:nvSpPr>
        <xdr:cNvPr id="133" name="AutoShape 13" descr="Fedua Jelly Golden Scrub, 250ml  Image 1">
          <a:extLst>
            <a:ext uri="{FF2B5EF4-FFF2-40B4-BE49-F238E27FC236}">
              <a16:creationId xmlns:a16="http://schemas.microsoft.com/office/drawing/2014/main" id="{EDE24D68-02EC-4CF4-8C70-880C7EE0BC89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713232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45</xdr:row>
      <xdr:rowOff>0</xdr:rowOff>
    </xdr:from>
    <xdr:ext cx="304800" cy="300720"/>
    <xdr:sp macro="" textlink="">
      <xdr:nvSpPr>
        <xdr:cNvPr id="134" name="AutoShape 13" descr="Fedua Jelly Golden Scrub, 250ml  Image 1">
          <a:extLst>
            <a:ext uri="{FF2B5EF4-FFF2-40B4-BE49-F238E27FC236}">
              <a16:creationId xmlns:a16="http://schemas.microsoft.com/office/drawing/2014/main" id="{8258BABA-3CAA-4243-A86F-31B6E295D974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822960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45</xdr:row>
      <xdr:rowOff>0</xdr:rowOff>
    </xdr:from>
    <xdr:ext cx="304800" cy="300720"/>
    <xdr:sp macro="" textlink="">
      <xdr:nvSpPr>
        <xdr:cNvPr id="135" name="AutoShape 13" descr="Fedua Jelly Golden Scrub, 250ml  Image 1">
          <a:extLst>
            <a:ext uri="{FF2B5EF4-FFF2-40B4-BE49-F238E27FC236}">
              <a16:creationId xmlns:a16="http://schemas.microsoft.com/office/drawing/2014/main" id="{6F0D7F81-3736-4FB5-AD2C-7BEA6A01B08A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822960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45</xdr:row>
      <xdr:rowOff>0</xdr:rowOff>
    </xdr:from>
    <xdr:ext cx="304800" cy="300720"/>
    <xdr:sp macro="" textlink="">
      <xdr:nvSpPr>
        <xdr:cNvPr id="136" name="AutoShape 13" descr="Fedua Jelly Golden Scrub, 250ml  Image 1">
          <a:extLst>
            <a:ext uri="{FF2B5EF4-FFF2-40B4-BE49-F238E27FC236}">
              <a16:creationId xmlns:a16="http://schemas.microsoft.com/office/drawing/2014/main" id="{FD88693B-8D4A-41B6-95ED-8E0A95CA30F5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822960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45</xdr:row>
      <xdr:rowOff>0</xdr:rowOff>
    </xdr:from>
    <xdr:ext cx="304800" cy="300720"/>
    <xdr:sp macro="" textlink="">
      <xdr:nvSpPr>
        <xdr:cNvPr id="137" name="AutoShape 13" descr="Fedua Jelly Golden Scrub, 250ml  Image 1">
          <a:extLst>
            <a:ext uri="{FF2B5EF4-FFF2-40B4-BE49-F238E27FC236}">
              <a16:creationId xmlns:a16="http://schemas.microsoft.com/office/drawing/2014/main" id="{020FD4B4-3D72-4AE5-A017-B7B66244A1BB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822960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45</xdr:row>
      <xdr:rowOff>0</xdr:rowOff>
    </xdr:from>
    <xdr:ext cx="304800" cy="300720"/>
    <xdr:sp macro="" textlink="">
      <xdr:nvSpPr>
        <xdr:cNvPr id="138" name="AutoShape 13" descr="Fedua Jelly Golden Scrub, 250ml  Image 1">
          <a:extLst>
            <a:ext uri="{FF2B5EF4-FFF2-40B4-BE49-F238E27FC236}">
              <a16:creationId xmlns:a16="http://schemas.microsoft.com/office/drawing/2014/main" id="{0D549211-A0A9-40AD-9290-0295C6ED856E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822960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45</xdr:row>
      <xdr:rowOff>0</xdr:rowOff>
    </xdr:from>
    <xdr:ext cx="304800" cy="300720"/>
    <xdr:sp macro="" textlink="">
      <xdr:nvSpPr>
        <xdr:cNvPr id="139" name="AutoShape 13" descr="Fedua Jelly Golden Scrub, 250ml  Image 1">
          <a:extLst>
            <a:ext uri="{FF2B5EF4-FFF2-40B4-BE49-F238E27FC236}">
              <a16:creationId xmlns:a16="http://schemas.microsoft.com/office/drawing/2014/main" id="{BAF19EA5-FAF3-413E-84DC-3A886DA472B2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822960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48</xdr:row>
      <xdr:rowOff>0</xdr:rowOff>
    </xdr:from>
    <xdr:ext cx="304800" cy="300720"/>
    <xdr:sp macro="" textlink="">
      <xdr:nvSpPr>
        <xdr:cNvPr id="140" name="AutoShape 13" descr="Fedua Jelly Golden Scrub, 250ml  Image 1">
          <a:extLst>
            <a:ext uri="{FF2B5EF4-FFF2-40B4-BE49-F238E27FC236}">
              <a16:creationId xmlns:a16="http://schemas.microsoft.com/office/drawing/2014/main" id="{BF098D72-6421-4459-BFF8-347EBA703250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877824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49</xdr:row>
      <xdr:rowOff>0</xdr:rowOff>
    </xdr:from>
    <xdr:ext cx="304800" cy="300720"/>
    <xdr:sp macro="" textlink="">
      <xdr:nvSpPr>
        <xdr:cNvPr id="141" name="AutoShape 13" descr="Fedua Jelly Golden Scrub, 250ml  Image 1">
          <a:extLst>
            <a:ext uri="{FF2B5EF4-FFF2-40B4-BE49-F238E27FC236}">
              <a16:creationId xmlns:a16="http://schemas.microsoft.com/office/drawing/2014/main" id="{B17338AA-20CA-4AB0-8000-FC5D24EA28FE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896112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50</xdr:row>
      <xdr:rowOff>0</xdr:rowOff>
    </xdr:from>
    <xdr:ext cx="304800" cy="300720"/>
    <xdr:sp macro="" textlink="">
      <xdr:nvSpPr>
        <xdr:cNvPr id="142" name="AutoShape 13" descr="Fedua Jelly Golden Scrub, 250ml  Image 1">
          <a:extLst>
            <a:ext uri="{FF2B5EF4-FFF2-40B4-BE49-F238E27FC236}">
              <a16:creationId xmlns:a16="http://schemas.microsoft.com/office/drawing/2014/main" id="{D209B03B-39E2-4E6C-93E0-3475B451C9D6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914400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51</xdr:row>
      <xdr:rowOff>0</xdr:rowOff>
    </xdr:from>
    <xdr:ext cx="304800" cy="300720"/>
    <xdr:sp macro="" textlink="">
      <xdr:nvSpPr>
        <xdr:cNvPr id="143" name="AutoShape 13" descr="Fedua Jelly Golden Scrub, 250ml  Image 1">
          <a:extLst>
            <a:ext uri="{FF2B5EF4-FFF2-40B4-BE49-F238E27FC236}">
              <a16:creationId xmlns:a16="http://schemas.microsoft.com/office/drawing/2014/main" id="{0815B66F-FC39-4DD6-BD5F-7352C71F2D63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932688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39</xdr:row>
      <xdr:rowOff>0</xdr:rowOff>
    </xdr:from>
    <xdr:ext cx="304800" cy="300720"/>
    <xdr:sp macro="" textlink="">
      <xdr:nvSpPr>
        <xdr:cNvPr id="144" name="AutoShape 13" descr="Fedua Jelly Golden Scrub, 250ml  Image 1">
          <a:extLst>
            <a:ext uri="{FF2B5EF4-FFF2-40B4-BE49-F238E27FC236}">
              <a16:creationId xmlns:a16="http://schemas.microsoft.com/office/drawing/2014/main" id="{270F6E98-FF1A-48DB-AAA3-6F1C438400AF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713232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18</xdr:row>
      <xdr:rowOff>0</xdr:rowOff>
    </xdr:from>
    <xdr:ext cx="304800" cy="300720"/>
    <xdr:sp macro="" textlink="">
      <xdr:nvSpPr>
        <xdr:cNvPr id="145" name="AutoShape 13" descr="Fedua Jelly Golden Scrub, 250ml  Image 1">
          <a:extLst>
            <a:ext uri="{FF2B5EF4-FFF2-40B4-BE49-F238E27FC236}">
              <a16:creationId xmlns:a16="http://schemas.microsoft.com/office/drawing/2014/main" id="{3ED82FF4-FB8A-4FDF-84E4-CE0C4EE8EC4A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457200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18</xdr:row>
      <xdr:rowOff>0</xdr:rowOff>
    </xdr:from>
    <xdr:ext cx="304800" cy="300720"/>
    <xdr:sp macro="" textlink="">
      <xdr:nvSpPr>
        <xdr:cNvPr id="146" name="AutoShape 13" descr="Fedua Jelly Golden Scrub, 250ml  Image 1">
          <a:extLst>
            <a:ext uri="{FF2B5EF4-FFF2-40B4-BE49-F238E27FC236}">
              <a16:creationId xmlns:a16="http://schemas.microsoft.com/office/drawing/2014/main" id="{A7A75A95-A8FC-4DDC-8CB6-96E0AD25CF23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457200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18</xdr:row>
      <xdr:rowOff>0</xdr:rowOff>
    </xdr:from>
    <xdr:ext cx="304800" cy="300720"/>
    <xdr:sp macro="" textlink="">
      <xdr:nvSpPr>
        <xdr:cNvPr id="147" name="AutoShape 13" descr="Fedua Jelly Golden Scrub, 250ml  Image 1">
          <a:extLst>
            <a:ext uri="{FF2B5EF4-FFF2-40B4-BE49-F238E27FC236}">
              <a16:creationId xmlns:a16="http://schemas.microsoft.com/office/drawing/2014/main" id="{5109F103-C94A-4B4E-9BD0-5729EA734E8C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457200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29</xdr:row>
      <xdr:rowOff>0</xdr:rowOff>
    </xdr:from>
    <xdr:ext cx="304800" cy="300720"/>
    <xdr:sp macro="" textlink="">
      <xdr:nvSpPr>
        <xdr:cNvPr id="148" name="AutoShape 13" descr="Fedua Jelly Golden Scrub, 250ml  Image 1">
          <a:extLst>
            <a:ext uri="{FF2B5EF4-FFF2-40B4-BE49-F238E27FC236}">
              <a16:creationId xmlns:a16="http://schemas.microsoft.com/office/drawing/2014/main" id="{E168F80F-36EA-4D19-AA9E-1DC17F29DD47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530352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18</xdr:row>
      <xdr:rowOff>0</xdr:rowOff>
    </xdr:from>
    <xdr:ext cx="304800" cy="300720"/>
    <xdr:sp macro="" textlink="">
      <xdr:nvSpPr>
        <xdr:cNvPr id="149" name="AutoShape 13" descr="Fedua Jelly Golden Scrub, 250ml  Image 1">
          <a:extLst>
            <a:ext uri="{FF2B5EF4-FFF2-40B4-BE49-F238E27FC236}">
              <a16:creationId xmlns:a16="http://schemas.microsoft.com/office/drawing/2014/main" id="{DFE5148F-0670-4C27-84FE-A0C204EC99DB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457200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26</xdr:row>
      <xdr:rowOff>0</xdr:rowOff>
    </xdr:from>
    <xdr:ext cx="304800" cy="300720"/>
    <xdr:sp macro="" textlink="">
      <xdr:nvSpPr>
        <xdr:cNvPr id="150" name="AutoShape 13" descr="Fedua Jelly Golden Scrub, 250ml  Image 1">
          <a:extLst>
            <a:ext uri="{FF2B5EF4-FFF2-40B4-BE49-F238E27FC236}">
              <a16:creationId xmlns:a16="http://schemas.microsoft.com/office/drawing/2014/main" id="{A80EF17D-EA64-42DC-9FD6-4CB24FAB5C4C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475488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28</xdr:row>
      <xdr:rowOff>0</xdr:rowOff>
    </xdr:from>
    <xdr:ext cx="304800" cy="300720"/>
    <xdr:sp macro="" textlink="">
      <xdr:nvSpPr>
        <xdr:cNvPr id="151" name="AutoShape 13" descr="Fedua Jelly Golden Scrub, 250ml  Image 1">
          <a:extLst>
            <a:ext uri="{FF2B5EF4-FFF2-40B4-BE49-F238E27FC236}">
              <a16:creationId xmlns:a16="http://schemas.microsoft.com/office/drawing/2014/main" id="{69695ADD-9142-4935-8205-891A82B15117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512064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20</xdr:row>
      <xdr:rowOff>0</xdr:rowOff>
    </xdr:from>
    <xdr:ext cx="304800" cy="300720"/>
    <xdr:sp macro="" textlink="">
      <xdr:nvSpPr>
        <xdr:cNvPr id="152" name="AutoShape 13" descr="Fedua Jelly Golden Scrub, 250ml  Image 1">
          <a:extLst>
            <a:ext uri="{FF2B5EF4-FFF2-40B4-BE49-F238E27FC236}">
              <a16:creationId xmlns:a16="http://schemas.microsoft.com/office/drawing/2014/main" id="{9F406320-9A49-41AA-B8E0-0A78DF41B52C}"/>
            </a:ext>
          </a:extLst>
        </xdr:cNvPr>
        <xdr:cNvSpPr>
          <a:spLocks noChangeAspect="1" noChangeArrowheads="1"/>
        </xdr:cNvSpPr>
      </xdr:nvSpPr>
      <xdr:spPr bwMode="auto">
        <a:xfrm>
          <a:off x="37741860" y="3108960"/>
          <a:ext cx="304800" cy="300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3-DISTRIBUTOR%20UAE/MIXIT/Finance/MIXIT%20P%5e0L%201%20Nov.xlsx" TargetMode="External"/><Relationship Id="rId2" Type="http://schemas.openxmlformats.org/officeDocument/2006/relationships/externalLinkPath" Target="https://d.docs.live.net/6d310cf21b2e52d7/3-DISTRIBUTOR%20UAE/MIXIT/Finance/MIXIT%20P%5e0L%201%20Nov.xlsx" TargetMode="External"/><Relationship Id="rId1" Type="http://schemas.openxmlformats.org/officeDocument/2006/relationships/externalLinkPath" Target="/6d310cf21b2e52d7/3-DISTRIBUTOR%20UAE/MIXIT/Finance/MIXIT%20P%5e0L%201%20Nov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MENA%20L_%20Business%20Case%203Oct.xlsx" TargetMode="External"/><Relationship Id="rId2" Type="http://schemas.openxmlformats.org/officeDocument/2006/relationships/externalLinkPath" Target="https://d.docs.live.net/6d310cf21b2e52d7/2-MIXIT/MENA%20L_%20Business%20Case%203Oct.xlsx" TargetMode="External"/><Relationship Id="rId1" Type="http://schemas.openxmlformats.org/officeDocument/2006/relationships/externalLinkPath" Target="/6d310cf21b2e52d7/2-MIXIT/MENA%20L_%20Business%20Case%203Oct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MENA%20L_FINAL%20BUSINESS%20CASE%20Offline%20%5eM%20Online_10Sept.xlsx" TargetMode="External"/><Relationship Id="rId2" Type="http://schemas.openxmlformats.org/officeDocument/2006/relationships/externalLinkPath" Target="https://d.docs.live.net/6d310cf21b2e52d7/2-MIXIT/MENA%20L_FINAL%20BUSINESS%20CASE%20Offline%20%5eM%20Online_10Sept.xlsx" TargetMode="External"/><Relationship Id="rId1" Type="http://schemas.openxmlformats.org/officeDocument/2006/relationships/externalLinkPath" Target="/6d310cf21b2e52d7/2-MIXIT/MENA%20L_FINAL%20BUSINESS%20CASE%20Offline%20%5eM%20Online_10Sep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&amp;L by SKU"/>
      <sheetName val="P&amp;L Shipment"/>
      <sheetName val="Business Case"/>
      <sheetName val="by SKU - All"/>
      <sheetName val="by SKU_Makeup"/>
      <sheetName val="Costs per shipment"/>
      <sheetName val="Life Sky - Price to Retail"/>
      <sheetName val="Price List MIXIT (Sub GCC)"/>
      <sheetName val="DATA &gt;"/>
      <sheetName val="Elena N"/>
      <sheetName val="Оборудование NEW"/>
      <sheetName val="RUS Price List"/>
      <sheetName val="RUS RSP"/>
      <sheetName val="RUS GA RSP"/>
      <sheetName val="RUS Costs"/>
      <sheetName val="Market data"/>
      <sheetName val="GA Sell-out"/>
      <sheetName val="RU Revenue"/>
      <sheetName val="ABC Rating"/>
    </sheetNames>
    <sheetDataSet>
      <sheetData sheetId="0">
        <row r="2">
          <cell r="H2" t="str">
            <v>Order Size</v>
          </cell>
        </row>
        <row r="5">
          <cell r="A5" t="str">
            <v>SKU</v>
          </cell>
          <cell r="D5" t="str">
            <v>Category</v>
          </cell>
          <cell r="E5" t="str">
            <v>Subcategory</v>
          </cell>
          <cell r="H5" t="str">
            <v>Qty per box</v>
          </cell>
        </row>
        <row r="6">
          <cell r="H6">
            <v>14.02027027027027</v>
          </cell>
        </row>
        <row r="7">
          <cell r="A7" t="str">
            <v>SKUA000276400</v>
          </cell>
          <cell r="D7" t="str">
            <v>BODY</v>
          </cell>
          <cell r="E7" t="str">
            <v>Butter</v>
          </cell>
          <cell r="H7">
            <v>4</v>
          </cell>
        </row>
        <row r="8">
          <cell r="A8" t="str">
            <v>SKUA000276200</v>
          </cell>
          <cell r="D8" t="str">
            <v>BODY</v>
          </cell>
          <cell r="E8" t="str">
            <v>Butter</v>
          </cell>
          <cell r="H8">
            <v>6</v>
          </cell>
        </row>
        <row r="9">
          <cell r="A9" t="str">
            <v>SKUA000678400</v>
          </cell>
          <cell r="D9" t="str">
            <v>BODY</v>
          </cell>
          <cell r="E9" t="str">
            <v>Butter</v>
          </cell>
          <cell r="H9">
            <v>6</v>
          </cell>
        </row>
        <row r="10">
          <cell r="A10" t="str">
            <v>SKUA000276300</v>
          </cell>
          <cell r="D10" t="str">
            <v>BODY</v>
          </cell>
          <cell r="E10" t="str">
            <v>Butter</v>
          </cell>
          <cell r="H10">
            <v>6</v>
          </cell>
        </row>
        <row r="11">
          <cell r="A11" t="str">
            <v>SKUA000276100</v>
          </cell>
          <cell r="D11" t="str">
            <v>BODY</v>
          </cell>
          <cell r="E11" t="str">
            <v>Scrub</v>
          </cell>
          <cell r="H11">
            <v>8</v>
          </cell>
        </row>
        <row r="12">
          <cell r="A12" t="str">
            <v>SKUA000687400</v>
          </cell>
          <cell r="D12" t="str">
            <v>BODY</v>
          </cell>
          <cell r="E12" t="str">
            <v>Scrub</v>
          </cell>
          <cell r="H12">
            <v>8</v>
          </cell>
        </row>
        <row r="13">
          <cell r="A13" t="str">
            <v>SKUA000275700</v>
          </cell>
          <cell r="D13" t="str">
            <v>BODY</v>
          </cell>
          <cell r="E13" t="str">
            <v>Scrub</v>
          </cell>
          <cell r="H13">
            <v>8</v>
          </cell>
        </row>
        <row r="14">
          <cell r="A14" t="str">
            <v>SKUA000276000</v>
          </cell>
          <cell r="D14" t="str">
            <v>BODY</v>
          </cell>
          <cell r="E14" t="str">
            <v>Scrub</v>
          </cell>
          <cell r="H14">
            <v>8</v>
          </cell>
        </row>
        <row r="15">
          <cell r="A15" t="str">
            <v>SKUA000623300</v>
          </cell>
          <cell r="D15" t="str">
            <v>BODY</v>
          </cell>
          <cell r="E15" t="str">
            <v>Lotion</v>
          </cell>
          <cell r="H15">
            <v>6</v>
          </cell>
        </row>
        <row r="16">
          <cell r="A16" t="str">
            <v>SKUA000844500</v>
          </cell>
          <cell r="D16" t="str">
            <v>BODY</v>
          </cell>
          <cell r="E16" t="str">
            <v>Hand</v>
          </cell>
          <cell r="H16">
            <v>8</v>
          </cell>
        </row>
        <row r="17">
          <cell r="A17" t="str">
            <v>SKUA000753000</v>
          </cell>
          <cell r="D17" t="str">
            <v>BODY</v>
          </cell>
          <cell r="E17" t="str">
            <v>Oil</v>
          </cell>
          <cell r="H17">
            <v>6</v>
          </cell>
        </row>
        <row r="18">
          <cell r="A18" t="str">
            <v>SKUA001061600</v>
          </cell>
          <cell r="D18" t="str">
            <v>BODY</v>
          </cell>
          <cell r="E18" t="str">
            <v>Scrub</v>
          </cell>
          <cell r="H18">
            <v>6</v>
          </cell>
        </row>
        <row r="19">
          <cell r="A19" t="str">
            <v>SKUA001061700</v>
          </cell>
          <cell r="D19" t="str">
            <v>BODY</v>
          </cell>
          <cell r="E19" t="str">
            <v>Scrub</v>
          </cell>
          <cell r="H19">
            <v>6</v>
          </cell>
        </row>
        <row r="20">
          <cell r="A20" t="str">
            <v>SKUA001061400</v>
          </cell>
          <cell r="D20" t="str">
            <v>BODY</v>
          </cell>
          <cell r="E20" t="str">
            <v>Butter</v>
          </cell>
          <cell r="H20">
            <v>6</v>
          </cell>
        </row>
        <row r="21">
          <cell r="A21" t="str">
            <v>SKUA001061500</v>
          </cell>
          <cell r="D21" t="str">
            <v>BODY</v>
          </cell>
          <cell r="E21" t="str">
            <v>Butter</v>
          </cell>
          <cell r="H21">
            <v>6</v>
          </cell>
        </row>
        <row r="22">
          <cell r="A22" t="str">
            <v>SKUA001061100</v>
          </cell>
          <cell r="D22" t="str">
            <v>BODY</v>
          </cell>
          <cell r="E22" t="str">
            <v>Mist</v>
          </cell>
          <cell r="H22">
            <v>6</v>
          </cell>
        </row>
        <row r="23">
          <cell r="A23" t="str">
            <v>SKUA001061000</v>
          </cell>
          <cell r="D23" t="str">
            <v>BODY</v>
          </cell>
          <cell r="E23" t="str">
            <v>Mist</v>
          </cell>
          <cell r="H23">
            <v>6</v>
          </cell>
        </row>
        <row r="24">
          <cell r="A24" t="str">
            <v>SKUA001061200</v>
          </cell>
          <cell r="D24" t="str">
            <v>BODY</v>
          </cell>
          <cell r="E24" t="str">
            <v>Mist</v>
          </cell>
          <cell r="H24">
            <v>6</v>
          </cell>
        </row>
        <row r="25">
          <cell r="A25" t="str">
            <v>SKUA001060600</v>
          </cell>
          <cell r="D25" t="str">
            <v>BODY</v>
          </cell>
          <cell r="E25" t="str">
            <v>Shower gel</v>
          </cell>
          <cell r="H25">
            <v>6</v>
          </cell>
        </row>
        <row r="26">
          <cell r="A26" t="str">
            <v>SKUA001060700</v>
          </cell>
          <cell r="D26" t="str">
            <v>BODY</v>
          </cell>
          <cell r="E26" t="str">
            <v>Shower gel</v>
          </cell>
          <cell r="H26">
            <v>6</v>
          </cell>
        </row>
        <row r="27">
          <cell r="A27" t="str">
            <v>SKUA000752800</v>
          </cell>
          <cell r="D27" t="str">
            <v>BODY</v>
          </cell>
          <cell r="E27" t="str">
            <v>Shower gel</v>
          </cell>
          <cell r="H27">
            <v>6</v>
          </cell>
        </row>
        <row r="28">
          <cell r="A28" t="str">
            <v>SKUA000623000</v>
          </cell>
          <cell r="D28" t="str">
            <v>BODY</v>
          </cell>
          <cell r="E28" t="str">
            <v>Shower gel</v>
          </cell>
          <cell r="H28">
            <v>6</v>
          </cell>
        </row>
        <row r="29">
          <cell r="A29" t="str">
            <v>SKUA000656500</v>
          </cell>
          <cell r="D29" t="str">
            <v>BODY</v>
          </cell>
          <cell r="E29" t="str">
            <v>Shower gel</v>
          </cell>
          <cell r="H29">
            <v>6</v>
          </cell>
        </row>
        <row r="30">
          <cell r="A30" t="str">
            <v>SKUA000623200</v>
          </cell>
          <cell r="D30" t="str">
            <v>BODY</v>
          </cell>
          <cell r="E30" t="str">
            <v>Shower gel</v>
          </cell>
          <cell r="H30">
            <v>6</v>
          </cell>
        </row>
        <row r="31">
          <cell r="A31" t="str">
            <v>SKUA000623100</v>
          </cell>
          <cell r="D31" t="str">
            <v>BODY</v>
          </cell>
          <cell r="E31" t="str">
            <v>Shower gel</v>
          </cell>
          <cell r="H31">
            <v>6</v>
          </cell>
        </row>
        <row r="32">
          <cell r="A32" t="str">
            <v>SKUA000932800</v>
          </cell>
          <cell r="D32" t="str">
            <v>HAIR</v>
          </cell>
          <cell r="E32" t="str">
            <v>Accessory</v>
          </cell>
          <cell r="H32">
            <v>6</v>
          </cell>
        </row>
        <row r="33">
          <cell r="A33" t="str">
            <v>SKUA000828400</v>
          </cell>
          <cell r="D33" t="str">
            <v>HAIR</v>
          </cell>
          <cell r="E33" t="str">
            <v>Conditioner</v>
          </cell>
          <cell r="H33">
            <v>6</v>
          </cell>
        </row>
        <row r="34">
          <cell r="A34" t="str">
            <v>SKUA000392100</v>
          </cell>
          <cell r="D34" t="str">
            <v>HAIR</v>
          </cell>
          <cell r="E34" t="str">
            <v>Conditioner</v>
          </cell>
          <cell r="H34">
            <v>6</v>
          </cell>
        </row>
        <row r="35">
          <cell r="A35" t="str">
            <v>SKUA000828300</v>
          </cell>
          <cell r="D35" t="str">
            <v>HAIR</v>
          </cell>
          <cell r="E35" t="str">
            <v>Shampoo</v>
          </cell>
          <cell r="H35">
            <v>6</v>
          </cell>
        </row>
        <row r="36">
          <cell r="A36" t="str">
            <v>SKUA000391800</v>
          </cell>
          <cell r="D36" t="str">
            <v>HAIR</v>
          </cell>
          <cell r="E36" t="str">
            <v>Shampoo</v>
          </cell>
          <cell r="H36">
            <v>6</v>
          </cell>
        </row>
        <row r="37">
          <cell r="A37" t="str">
            <v>SKUA000834500</v>
          </cell>
          <cell r="D37" t="str">
            <v>HAIR</v>
          </cell>
          <cell r="E37" t="str">
            <v>Mask</v>
          </cell>
          <cell r="H37">
            <v>6</v>
          </cell>
        </row>
        <row r="38">
          <cell r="A38" t="str">
            <v>SKUA001010100</v>
          </cell>
          <cell r="D38" t="str">
            <v>HAIR</v>
          </cell>
          <cell r="E38" t="str">
            <v>Conditioner</v>
          </cell>
          <cell r="H38">
            <v>6</v>
          </cell>
        </row>
        <row r="39">
          <cell r="A39" t="str">
            <v>SKUA001010000</v>
          </cell>
          <cell r="D39" t="str">
            <v>HAIR</v>
          </cell>
          <cell r="E39" t="str">
            <v>Shampoo</v>
          </cell>
          <cell r="H39">
            <v>6</v>
          </cell>
        </row>
        <row r="40">
          <cell r="A40" t="str">
            <v>SKU0014304000</v>
          </cell>
          <cell r="D40" t="str">
            <v>FACE</v>
          </cell>
          <cell r="E40" t="str">
            <v>Oil</v>
          </cell>
          <cell r="H40">
            <v>8</v>
          </cell>
        </row>
        <row r="41">
          <cell r="A41" t="str">
            <v>SKUA000677400</v>
          </cell>
          <cell r="D41" t="str">
            <v>FACE</v>
          </cell>
          <cell r="E41" t="str">
            <v>Cleanser</v>
          </cell>
          <cell r="H41">
            <v>6</v>
          </cell>
        </row>
        <row r="42">
          <cell r="A42" t="str">
            <v>SKUA000794600</v>
          </cell>
          <cell r="D42" t="str">
            <v>FACE</v>
          </cell>
          <cell r="E42" t="str">
            <v>Cleanser</v>
          </cell>
          <cell r="H42">
            <v>6</v>
          </cell>
        </row>
        <row r="43">
          <cell r="A43" t="str">
            <v>SKUA000677600</v>
          </cell>
          <cell r="D43" t="str">
            <v>FACE</v>
          </cell>
          <cell r="E43" t="str">
            <v>Cleanser</v>
          </cell>
          <cell r="H43">
            <v>6</v>
          </cell>
        </row>
        <row r="44">
          <cell r="A44" t="str">
            <v>SKUA000677100</v>
          </cell>
          <cell r="D44" t="str">
            <v>FACE</v>
          </cell>
          <cell r="E44" t="str">
            <v>Cream</v>
          </cell>
          <cell r="H44">
            <v>4</v>
          </cell>
        </row>
        <row r="45">
          <cell r="A45" t="str">
            <v>SKUA000008500</v>
          </cell>
          <cell r="D45" t="str">
            <v>FACE</v>
          </cell>
          <cell r="E45" t="str">
            <v>Serum</v>
          </cell>
          <cell r="H45">
            <v>6</v>
          </cell>
        </row>
        <row r="46">
          <cell r="A46" t="str">
            <v>SKU0012315000</v>
          </cell>
          <cell r="D46" t="str">
            <v>FACE</v>
          </cell>
          <cell r="E46" t="str">
            <v>Serum</v>
          </cell>
          <cell r="H46">
            <v>6</v>
          </cell>
        </row>
        <row r="47">
          <cell r="A47" t="str">
            <v>SKU0011202000</v>
          </cell>
          <cell r="D47" t="str">
            <v>FACE</v>
          </cell>
          <cell r="E47" t="str">
            <v>Serum</v>
          </cell>
          <cell r="H47">
            <v>6</v>
          </cell>
        </row>
        <row r="48">
          <cell r="A48" t="str">
            <v>SKUA000806700</v>
          </cell>
          <cell r="D48" t="str">
            <v>FACE</v>
          </cell>
          <cell r="E48" t="str">
            <v>Serum</v>
          </cell>
          <cell r="H48">
            <v>6</v>
          </cell>
        </row>
        <row r="49">
          <cell r="A49" t="str">
            <v>SKUA000834000</v>
          </cell>
          <cell r="D49" t="str">
            <v>FACE</v>
          </cell>
          <cell r="E49" t="str">
            <v>Cream</v>
          </cell>
          <cell r="H49">
            <v>8</v>
          </cell>
        </row>
        <row r="50">
          <cell r="A50" t="str">
            <v>SKUA000934300</v>
          </cell>
          <cell r="D50" t="str">
            <v>FACE</v>
          </cell>
          <cell r="E50" t="str">
            <v>Cream</v>
          </cell>
          <cell r="H50">
            <v>6</v>
          </cell>
        </row>
        <row r="51">
          <cell r="A51" t="str">
            <v>SKUA000833900</v>
          </cell>
          <cell r="D51" t="str">
            <v>FACE</v>
          </cell>
          <cell r="E51" t="str">
            <v>Serum</v>
          </cell>
          <cell r="H51">
            <v>6</v>
          </cell>
        </row>
        <row r="52">
          <cell r="A52" t="str">
            <v>SKUA000934200</v>
          </cell>
          <cell r="D52" t="str">
            <v>FACE</v>
          </cell>
          <cell r="E52" t="str">
            <v>Serum</v>
          </cell>
          <cell r="H52">
            <v>6</v>
          </cell>
        </row>
        <row r="53">
          <cell r="A53" t="str">
            <v>SKUA000735800</v>
          </cell>
          <cell r="D53" t="str">
            <v>SUN</v>
          </cell>
          <cell r="E53" t="str">
            <v>Stick</v>
          </cell>
          <cell r="H53">
            <v>6</v>
          </cell>
        </row>
        <row r="54">
          <cell r="A54" t="str">
            <v>SKUA000763600</v>
          </cell>
          <cell r="D54" t="str">
            <v>SUN</v>
          </cell>
          <cell r="E54" t="str">
            <v>Cream</v>
          </cell>
          <cell r="H54">
            <v>6</v>
          </cell>
        </row>
        <row r="55">
          <cell r="A55" t="str">
            <v>SKUA000851100</v>
          </cell>
          <cell r="D55" t="str">
            <v>GIFT SETS</v>
          </cell>
          <cell r="E55" t="str">
            <v>Set</v>
          </cell>
          <cell r="H55">
            <v>6</v>
          </cell>
        </row>
        <row r="56">
          <cell r="A56" t="str">
            <v>SKUA000890000</v>
          </cell>
          <cell r="D56" t="str">
            <v>GIFT SETS</v>
          </cell>
          <cell r="E56" t="str">
            <v>Set</v>
          </cell>
          <cell r="H56">
            <v>6</v>
          </cell>
        </row>
        <row r="57">
          <cell r="A57" t="str">
            <v>SKUA000960600</v>
          </cell>
          <cell r="D57" t="str">
            <v>MAKEUP</v>
          </cell>
          <cell r="E57" t="str">
            <v>Eye - Liner / Pencil</v>
          </cell>
          <cell r="H57">
            <v>24</v>
          </cell>
        </row>
        <row r="58">
          <cell r="A58" t="str">
            <v>SKUA000950300</v>
          </cell>
          <cell r="D58" t="str">
            <v>MAKEUP</v>
          </cell>
          <cell r="E58" t="str">
            <v>Eye - Liner / Pencil</v>
          </cell>
          <cell r="H58">
            <v>24</v>
          </cell>
        </row>
        <row r="59">
          <cell r="A59" t="str">
            <v>SKUA001006900</v>
          </cell>
          <cell r="D59" t="str">
            <v>MAKEUP</v>
          </cell>
          <cell r="E59" t="str">
            <v>Eye - Liner / Pencil</v>
          </cell>
          <cell r="H59">
            <v>24</v>
          </cell>
        </row>
        <row r="60">
          <cell r="A60" t="str">
            <v>SKUA001006800</v>
          </cell>
          <cell r="D60" t="str">
            <v>MAKEUP</v>
          </cell>
          <cell r="E60" t="str">
            <v>Eye - Liner / Pencil</v>
          </cell>
          <cell r="H60">
            <v>24</v>
          </cell>
        </row>
        <row r="61">
          <cell r="A61" t="str">
            <v>SKUA000822200</v>
          </cell>
          <cell r="D61" t="str">
            <v>MAKEUP</v>
          </cell>
          <cell r="E61" t="str">
            <v xml:space="preserve">Eyes - Brow </v>
          </cell>
          <cell r="H61">
            <v>12</v>
          </cell>
        </row>
        <row r="62">
          <cell r="A62" t="str">
            <v>SKUA000822100</v>
          </cell>
          <cell r="D62" t="str">
            <v>MAKEUP</v>
          </cell>
          <cell r="E62" t="str">
            <v xml:space="preserve">Eyes - Brow </v>
          </cell>
          <cell r="H62">
            <v>12</v>
          </cell>
        </row>
        <row r="63">
          <cell r="A63" t="str">
            <v>SKUA000822000</v>
          </cell>
          <cell r="D63" t="str">
            <v>MAKEUP</v>
          </cell>
          <cell r="E63" t="str">
            <v xml:space="preserve">Eyes - Brow </v>
          </cell>
          <cell r="H63">
            <v>12</v>
          </cell>
        </row>
        <row r="64">
          <cell r="A64" t="str">
            <v>SKUA000821900</v>
          </cell>
          <cell r="D64" t="str">
            <v>MAKEUP</v>
          </cell>
          <cell r="E64" t="str">
            <v xml:space="preserve">Eyes - Brow </v>
          </cell>
          <cell r="H64">
            <v>12</v>
          </cell>
        </row>
        <row r="65">
          <cell r="A65" t="str">
            <v>SKUA000421300</v>
          </cell>
          <cell r="D65" t="str">
            <v>MAKEUP</v>
          </cell>
          <cell r="E65" t="str">
            <v xml:space="preserve">Eyes - Brow </v>
          </cell>
          <cell r="H65">
            <v>24</v>
          </cell>
        </row>
        <row r="66">
          <cell r="A66" t="str">
            <v>SKUA001016400</v>
          </cell>
          <cell r="D66" t="str">
            <v>MAKEUP</v>
          </cell>
          <cell r="E66" t="str">
            <v>Eyes - Mascara</v>
          </cell>
          <cell r="H66">
            <v>24</v>
          </cell>
        </row>
        <row r="67">
          <cell r="A67" t="str">
            <v>SKUA001016300</v>
          </cell>
          <cell r="D67" t="str">
            <v>MAKEUP</v>
          </cell>
          <cell r="E67" t="str">
            <v>Eyes - Mascara</v>
          </cell>
          <cell r="H67">
            <v>24</v>
          </cell>
        </row>
        <row r="68">
          <cell r="A68" t="str">
            <v>SKUA000932200</v>
          </cell>
          <cell r="D68" t="str">
            <v>MAKEUP</v>
          </cell>
          <cell r="E68" t="str">
            <v>Eyes - Mascara</v>
          </cell>
          <cell r="H68">
            <v>24</v>
          </cell>
        </row>
        <row r="69">
          <cell r="A69" t="str">
            <v>SKUA000572200</v>
          </cell>
          <cell r="D69" t="str">
            <v>MAKEUP</v>
          </cell>
          <cell r="E69" t="str">
            <v>Eyes - Mascara</v>
          </cell>
          <cell r="H69">
            <v>24</v>
          </cell>
        </row>
        <row r="70">
          <cell r="A70" t="str">
            <v>SKUA000572800</v>
          </cell>
          <cell r="D70" t="str">
            <v>MAKEUP</v>
          </cell>
          <cell r="E70" t="str">
            <v>Eyes - Mascara</v>
          </cell>
          <cell r="H70">
            <v>24</v>
          </cell>
        </row>
        <row r="71">
          <cell r="A71" t="str">
            <v>SKUA000587400</v>
          </cell>
          <cell r="D71" t="str">
            <v>MAKEUP</v>
          </cell>
          <cell r="E71" t="str">
            <v>Eye - shadow</v>
          </cell>
          <cell r="H71">
            <v>24</v>
          </cell>
        </row>
        <row r="72">
          <cell r="A72" t="str">
            <v>SKUA000587300</v>
          </cell>
          <cell r="D72" t="str">
            <v>MAKEUP</v>
          </cell>
          <cell r="E72" t="str">
            <v>Eye - shadow</v>
          </cell>
          <cell r="H72">
            <v>24</v>
          </cell>
        </row>
        <row r="73">
          <cell r="A73" t="str">
            <v>SKUA000572900</v>
          </cell>
          <cell r="D73" t="str">
            <v>MAKEUP</v>
          </cell>
          <cell r="E73" t="str">
            <v>Eye - shadow</v>
          </cell>
          <cell r="H73">
            <v>24</v>
          </cell>
        </row>
        <row r="74">
          <cell r="A74" t="str">
            <v>SKUA000573000</v>
          </cell>
          <cell r="D74" t="str">
            <v>MAKEUP</v>
          </cell>
          <cell r="E74" t="str">
            <v>Eye - shadow</v>
          </cell>
          <cell r="H74">
            <v>24</v>
          </cell>
        </row>
        <row r="75">
          <cell r="A75" t="str">
            <v>SKUA000790300</v>
          </cell>
          <cell r="D75" t="str">
            <v>MAKEUP</v>
          </cell>
          <cell r="E75" t="str">
            <v>Face - Blotting Paper</v>
          </cell>
          <cell r="H75">
            <v>24</v>
          </cell>
        </row>
        <row r="76">
          <cell r="A76" t="str">
            <v>SKUA001007200</v>
          </cell>
          <cell r="D76" t="str">
            <v>MAKEUP</v>
          </cell>
          <cell r="E76" t="str">
            <v>Face - Blush</v>
          </cell>
          <cell r="H76">
            <v>24</v>
          </cell>
        </row>
        <row r="77">
          <cell r="A77" t="str">
            <v>SKUA001007100</v>
          </cell>
          <cell r="D77" t="str">
            <v>MAKEUP</v>
          </cell>
          <cell r="E77" t="str">
            <v>Face - Blush</v>
          </cell>
          <cell r="H77">
            <v>24</v>
          </cell>
        </row>
        <row r="78">
          <cell r="A78" t="str">
            <v>SKUA001007000</v>
          </cell>
          <cell r="D78" t="str">
            <v>MAKEUP</v>
          </cell>
          <cell r="E78" t="str">
            <v>Accessory</v>
          </cell>
          <cell r="H78">
            <v>24</v>
          </cell>
        </row>
        <row r="79">
          <cell r="A79" t="str">
            <v>SKUA001021200</v>
          </cell>
          <cell r="D79" t="str">
            <v>MAKEUP</v>
          </cell>
          <cell r="E79" t="str">
            <v>Accessory</v>
          </cell>
          <cell r="H79">
            <v>24</v>
          </cell>
        </row>
        <row r="80">
          <cell r="A80" t="str">
            <v>SKUA000840600</v>
          </cell>
          <cell r="D80" t="str">
            <v>MAKEUP</v>
          </cell>
          <cell r="E80" t="str">
            <v>Accessory</v>
          </cell>
          <cell r="H80">
            <v>12</v>
          </cell>
        </row>
        <row r="81">
          <cell r="A81" t="str">
            <v>SKUA000580200</v>
          </cell>
          <cell r="D81" t="str">
            <v>MAKEUP</v>
          </cell>
          <cell r="E81" t="str">
            <v>Face - Concealer</v>
          </cell>
          <cell r="H81">
            <v>24</v>
          </cell>
        </row>
        <row r="82">
          <cell r="A82" t="str">
            <v>SKUA000580100</v>
          </cell>
          <cell r="D82" t="str">
            <v>MAKEUP</v>
          </cell>
          <cell r="E82" t="str">
            <v>Face - Concealer</v>
          </cell>
          <cell r="H82">
            <v>24</v>
          </cell>
        </row>
        <row r="83">
          <cell r="A83" t="str">
            <v>SKUA001006600</v>
          </cell>
          <cell r="D83" t="str">
            <v>MAKEUP</v>
          </cell>
          <cell r="E83" t="str">
            <v>Face - Contour</v>
          </cell>
          <cell r="H83">
            <v>24</v>
          </cell>
        </row>
        <row r="84">
          <cell r="A84" t="str">
            <v>SKUA001006500</v>
          </cell>
          <cell r="D84" t="str">
            <v>MAKEUP</v>
          </cell>
          <cell r="E84" t="str">
            <v>Face - Contour</v>
          </cell>
          <cell r="H84">
            <v>24</v>
          </cell>
        </row>
        <row r="85">
          <cell r="A85" t="str">
            <v>SKUA001006700</v>
          </cell>
          <cell r="D85" t="str">
            <v>MAKEUP</v>
          </cell>
          <cell r="E85" t="str">
            <v>Face - Contour</v>
          </cell>
          <cell r="H85">
            <v>12</v>
          </cell>
        </row>
        <row r="86">
          <cell r="A86" t="str">
            <v>SKUA000583000</v>
          </cell>
          <cell r="D86" t="str">
            <v>MAKEUP</v>
          </cell>
          <cell r="E86" t="str">
            <v>Face - Contour</v>
          </cell>
          <cell r="H86">
            <v>24</v>
          </cell>
        </row>
        <row r="87">
          <cell r="A87" t="str">
            <v>SKUA000582900</v>
          </cell>
          <cell r="D87" t="str">
            <v>MAKEUP</v>
          </cell>
          <cell r="E87" t="str">
            <v>Face - Contour</v>
          </cell>
          <cell r="H87">
            <v>24</v>
          </cell>
        </row>
        <row r="88">
          <cell r="A88" t="str">
            <v>SKUA000932500</v>
          </cell>
          <cell r="D88" t="str">
            <v>MAKEUP</v>
          </cell>
          <cell r="E88" t="str">
            <v>Face - Foundation</v>
          </cell>
          <cell r="H88">
            <v>12</v>
          </cell>
        </row>
        <row r="89">
          <cell r="A89" t="str">
            <v>SKUA000932400</v>
          </cell>
          <cell r="D89" t="str">
            <v>MAKEUP</v>
          </cell>
          <cell r="E89" t="str">
            <v>Face - Foundation</v>
          </cell>
          <cell r="H89">
            <v>12</v>
          </cell>
        </row>
        <row r="90">
          <cell r="A90" t="str">
            <v>SKUA001020200</v>
          </cell>
          <cell r="D90" t="str">
            <v>MAKEUP</v>
          </cell>
          <cell r="E90" t="str">
            <v>Face - Foundation</v>
          </cell>
          <cell r="H90">
            <v>12</v>
          </cell>
        </row>
        <row r="91">
          <cell r="A91" t="str">
            <v>SKUA001020100</v>
          </cell>
          <cell r="D91" t="str">
            <v>MAKEUP</v>
          </cell>
          <cell r="E91" t="str">
            <v>Face - Foundation</v>
          </cell>
          <cell r="H91">
            <v>12</v>
          </cell>
        </row>
        <row r="92">
          <cell r="A92" t="str">
            <v>SKUA001008000</v>
          </cell>
          <cell r="D92" t="str">
            <v>MAKEUP</v>
          </cell>
          <cell r="E92" t="str">
            <v>Face - Foundation</v>
          </cell>
          <cell r="H92">
            <v>24</v>
          </cell>
        </row>
        <row r="93">
          <cell r="A93" t="str">
            <v>SKUA001007900</v>
          </cell>
          <cell r="D93" t="str">
            <v>MAKEUP</v>
          </cell>
          <cell r="E93" t="str">
            <v>Face - Foundation</v>
          </cell>
          <cell r="H93">
            <v>24</v>
          </cell>
        </row>
        <row r="94">
          <cell r="A94" t="str">
            <v>SKUA001006100</v>
          </cell>
          <cell r="D94" t="str">
            <v>MAKEUP</v>
          </cell>
          <cell r="E94" t="str">
            <v>Face - Highlighter</v>
          </cell>
          <cell r="H94">
            <v>24</v>
          </cell>
        </row>
        <row r="95">
          <cell r="A95" t="str">
            <v>SKUA001005900</v>
          </cell>
          <cell r="D95" t="str">
            <v>MAKEUP</v>
          </cell>
          <cell r="E95" t="str">
            <v>Face - Highlighter</v>
          </cell>
          <cell r="H95">
            <v>24</v>
          </cell>
        </row>
        <row r="96">
          <cell r="A96" t="str">
            <v>SKUA000839500</v>
          </cell>
          <cell r="D96" t="str">
            <v>MAKEUP</v>
          </cell>
          <cell r="E96" t="str">
            <v>Face - Highlighter</v>
          </cell>
          <cell r="H96">
            <v>6</v>
          </cell>
        </row>
        <row r="97">
          <cell r="A97" t="str">
            <v>SKUA000822300</v>
          </cell>
          <cell r="D97" t="str">
            <v>MAKEUP</v>
          </cell>
          <cell r="E97" t="str">
            <v>Face - Highlighter</v>
          </cell>
          <cell r="H97">
            <v>24</v>
          </cell>
        </row>
        <row r="98">
          <cell r="A98" t="str">
            <v>SKUA001017600</v>
          </cell>
          <cell r="D98" t="str">
            <v>MAKEUP</v>
          </cell>
          <cell r="E98" t="str">
            <v>Face - Powder</v>
          </cell>
          <cell r="H98">
            <v>24</v>
          </cell>
        </row>
        <row r="99">
          <cell r="A99" t="str">
            <v>SKUA000587000</v>
          </cell>
          <cell r="D99" t="str">
            <v>MAKEUP</v>
          </cell>
          <cell r="E99" t="str">
            <v>Face - Powder</v>
          </cell>
          <cell r="H99">
            <v>24</v>
          </cell>
        </row>
        <row r="100">
          <cell r="A100" t="str">
            <v>SKUA000582700</v>
          </cell>
          <cell r="D100" t="str">
            <v>MAKEUP</v>
          </cell>
          <cell r="E100" t="str">
            <v>Face - Powder</v>
          </cell>
          <cell r="H100">
            <v>24</v>
          </cell>
        </row>
        <row r="101">
          <cell r="A101" t="str">
            <v>SKUA000582600</v>
          </cell>
          <cell r="D101" t="str">
            <v>MAKEUP</v>
          </cell>
          <cell r="E101" t="str">
            <v>Face - Powder</v>
          </cell>
          <cell r="H101">
            <v>24</v>
          </cell>
        </row>
        <row r="102">
          <cell r="A102" t="str">
            <v>SKUA000582500</v>
          </cell>
          <cell r="D102" t="str">
            <v>MAKEUP</v>
          </cell>
          <cell r="E102" t="str">
            <v>Face - Powder</v>
          </cell>
          <cell r="H102">
            <v>25</v>
          </cell>
        </row>
        <row r="103">
          <cell r="A103" t="str">
            <v>SKUA000583100</v>
          </cell>
          <cell r="D103" t="str">
            <v>MAKEUP</v>
          </cell>
          <cell r="E103" t="str">
            <v>Face - Primer</v>
          </cell>
          <cell r="H103">
            <v>12</v>
          </cell>
        </row>
        <row r="104">
          <cell r="A104" t="str">
            <v>SKUA000932300</v>
          </cell>
          <cell r="D104" t="str">
            <v>MAKEUP</v>
          </cell>
          <cell r="E104" t="str">
            <v>Face - Primer</v>
          </cell>
          <cell r="H104">
            <v>24</v>
          </cell>
        </row>
        <row r="105">
          <cell r="A105" t="str">
            <v>SKUA000635300</v>
          </cell>
          <cell r="D105" t="str">
            <v>MAKEUP</v>
          </cell>
          <cell r="E105" t="str">
            <v>Face - Setting Spray</v>
          </cell>
          <cell r="H105">
            <v>12</v>
          </cell>
        </row>
        <row r="106">
          <cell r="A106" t="str">
            <v>SKUA000831500</v>
          </cell>
          <cell r="D106" t="str">
            <v>MAKEUP</v>
          </cell>
          <cell r="E106" t="str">
            <v>Face - Setting Spray</v>
          </cell>
          <cell r="H106">
            <v>12</v>
          </cell>
        </row>
        <row r="107">
          <cell r="A107" t="str">
            <v>SKUA000769600</v>
          </cell>
          <cell r="D107" t="str">
            <v>MAKEUP</v>
          </cell>
          <cell r="E107" t="str">
            <v>Accessory</v>
          </cell>
          <cell r="H107">
            <v>6</v>
          </cell>
        </row>
        <row r="108">
          <cell r="A108" t="str">
            <v>SKUA000976500</v>
          </cell>
          <cell r="D108" t="str">
            <v>MAKEUP</v>
          </cell>
          <cell r="E108" t="str">
            <v>Lip Balm</v>
          </cell>
          <cell r="H108">
            <v>6</v>
          </cell>
        </row>
        <row r="109">
          <cell r="A109" t="str">
            <v>SKUA001308600</v>
          </cell>
          <cell r="D109" t="str">
            <v>MAKEUP</v>
          </cell>
          <cell r="E109" t="str">
            <v>Lip Balm</v>
          </cell>
          <cell r="H109">
            <v>6</v>
          </cell>
        </row>
        <row r="110">
          <cell r="A110" t="str">
            <v>SKUA001308500</v>
          </cell>
          <cell r="D110" t="str">
            <v>MAKEUP</v>
          </cell>
          <cell r="E110" t="str">
            <v>Lip Balm</v>
          </cell>
          <cell r="H110">
            <v>6</v>
          </cell>
        </row>
        <row r="111">
          <cell r="A111" t="str">
            <v>SKUA001308400</v>
          </cell>
          <cell r="D111" t="str">
            <v>MAKEUP</v>
          </cell>
          <cell r="E111" t="str">
            <v>Lip Balm</v>
          </cell>
          <cell r="H111">
            <v>6</v>
          </cell>
        </row>
        <row r="112">
          <cell r="A112" t="str">
            <v>SKUA000841600</v>
          </cell>
          <cell r="D112" t="str">
            <v>MAKEUP</v>
          </cell>
          <cell r="E112" t="str">
            <v>Lip Duo</v>
          </cell>
          <cell r="H112">
            <v>24</v>
          </cell>
        </row>
        <row r="113">
          <cell r="A113" t="str">
            <v>SKUA000841500</v>
          </cell>
          <cell r="D113" t="str">
            <v>MAKEUP</v>
          </cell>
          <cell r="E113" t="str">
            <v>Lip Duo</v>
          </cell>
          <cell r="H113">
            <v>24</v>
          </cell>
        </row>
        <row r="114">
          <cell r="A114" t="str">
            <v>SKUA000841400</v>
          </cell>
          <cell r="D114" t="str">
            <v>MAKEUP</v>
          </cell>
          <cell r="E114" t="str">
            <v>Lip Duo</v>
          </cell>
          <cell r="H114">
            <v>24</v>
          </cell>
        </row>
        <row r="115">
          <cell r="A115" t="str">
            <v>SKUA000584700</v>
          </cell>
          <cell r="D115" t="str">
            <v>MAKEUP</v>
          </cell>
          <cell r="E115" t="str">
            <v>Lip Gloss</v>
          </cell>
          <cell r="H115">
            <v>12</v>
          </cell>
        </row>
        <row r="116">
          <cell r="A116" t="str">
            <v>SKUA000584600</v>
          </cell>
          <cell r="D116" t="str">
            <v>MAKEUP</v>
          </cell>
          <cell r="E116" t="str">
            <v>Lip Gloss</v>
          </cell>
          <cell r="H116">
            <v>12</v>
          </cell>
        </row>
        <row r="117">
          <cell r="A117" t="str">
            <v>SKUA000584500</v>
          </cell>
          <cell r="D117" t="str">
            <v>MAKEUP</v>
          </cell>
          <cell r="E117" t="str">
            <v>Lip Gloss</v>
          </cell>
          <cell r="H117">
            <v>12</v>
          </cell>
        </row>
        <row r="118">
          <cell r="A118" t="str">
            <v>SKUA000584400</v>
          </cell>
          <cell r="D118" t="str">
            <v>MAKEUP</v>
          </cell>
          <cell r="E118" t="str">
            <v>Lip Gloss</v>
          </cell>
          <cell r="H118">
            <v>12</v>
          </cell>
        </row>
        <row r="119">
          <cell r="A119" t="str">
            <v>SKUA000669800</v>
          </cell>
          <cell r="D119" t="str">
            <v>MAKEUP</v>
          </cell>
          <cell r="E119" t="str">
            <v>Lip Gloss</v>
          </cell>
          <cell r="H119">
            <v>24</v>
          </cell>
        </row>
        <row r="120">
          <cell r="A120" t="str">
            <v>SKUA000839800</v>
          </cell>
          <cell r="D120" t="str">
            <v>MAKEUP</v>
          </cell>
          <cell r="E120" t="str">
            <v>Lip Gloss</v>
          </cell>
          <cell r="H120">
            <v>6</v>
          </cell>
        </row>
        <row r="121">
          <cell r="A121" t="str">
            <v>SKUA000839700</v>
          </cell>
          <cell r="D121" t="str">
            <v>MAKEUP</v>
          </cell>
          <cell r="E121" t="str">
            <v>Lip Gloss</v>
          </cell>
          <cell r="H121">
            <v>12</v>
          </cell>
        </row>
        <row r="122">
          <cell r="A122" t="str">
            <v>SKUA000839600</v>
          </cell>
          <cell r="D122" t="str">
            <v>MAKEUP</v>
          </cell>
          <cell r="E122" t="str">
            <v>Lip Gloss</v>
          </cell>
          <cell r="H122">
            <v>12</v>
          </cell>
        </row>
        <row r="123">
          <cell r="A123" t="str">
            <v>SKUA000500000</v>
          </cell>
          <cell r="D123" t="str">
            <v>MAKEUP</v>
          </cell>
          <cell r="E123" t="str">
            <v>Lip Gloss</v>
          </cell>
          <cell r="H123">
            <v>24</v>
          </cell>
        </row>
        <row r="124">
          <cell r="A124" t="str">
            <v>SKUA000499800</v>
          </cell>
          <cell r="D124" t="str">
            <v>MAKEUP</v>
          </cell>
          <cell r="E124" t="str">
            <v>Lip Gloss</v>
          </cell>
          <cell r="H124">
            <v>24</v>
          </cell>
        </row>
        <row r="125">
          <cell r="A125" t="str">
            <v>SKUA000500200</v>
          </cell>
          <cell r="D125" t="str">
            <v>MAKEUP</v>
          </cell>
          <cell r="E125" t="str">
            <v>Lip Gloss</v>
          </cell>
          <cell r="H125">
            <v>24</v>
          </cell>
        </row>
        <row r="126">
          <cell r="A126" t="str">
            <v>SKUA001006300</v>
          </cell>
          <cell r="D126" t="str">
            <v>MAKEUP</v>
          </cell>
          <cell r="E126" t="str">
            <v>Lip Gloss</v>
          </cell>
          <cell r="H126">
            <v>12</v>
          </cell>
        </row>
        <row r="127">
          <cell r="A127" t="str">
            <v>SKUA000588500</v>
          </cell>
          <cell r="D127" t="str">
            <v>MAKEUP</v>
          </cell>
          <cell r="E127" t="str">
            <v>Lip Liner</v>
          </cell>
          <cell r="H127">
            <v>24</v>
          </cell>
        </row>
        <row r="128">
          <cell r="A128" t="str">
            <v>SKUA000588300</v>
          </cell>
          <cell r="D128" t="str">
            <v>MAKEUP</v>
          </cell>
          <cell r="E128" t="str">
            <v>Lip Liner</v>
          </cell>
          <cell r="H128">
            <v>24</v>
          </cell>
        </row>
        <row r="129">
          <cell r="A129" t="str">
            <v>SKUA000448800</v>
          </cell>
          <cell r="D129" t="str">
            <v>MAKEUP</v>
          </cell>
          <cell r="E129" t="str">
            <v>Lip Liner</v>
          </cell>
          <cell r="H129">
            <v>24</v>
          </cell>
        </row>
        <row r="130">
          <cell r="A130" t="str">
            <v>SKUA000448700</v>
          </cell>
          <cell r="D130" t="str">
            <v>MAKEUP</v>
          </cell>
          <cell r="E130" t="str">
            <v>Lip Liner</v>
          </cell>
          <cell r="H130">
            <v>24</v>
          </cell>
        </row>
        <row r="131">
          <cell r="A131" t="str">
            <v>SKUA000448600</v>
          </cell>
          <cell r="D131" t="str">
            <v>MAKEUP</v>
          </cell>
          <cell r="E131" t="str">
            <v>Lip Liner</v>
          </cell>
          <cell r="H131">
            <v>24</v>
          </cell>
        </row>
        <row r="132">
          <cell r="A132" t="str">
            <v>SKUA000448500</v>
          </cell>
          <cell r="D132" t="str">
            <v>MAKEUP</v>
          </cell>
          <cell r="E132" t="str">
            <v>Lip Liner</v>
          </cell>
          <cell r="H132">
            <v>24</v>
          </cell>
        </row>
        <row r="133">
          <cell r="A133" t="str">
            <v>SKUA000787000</v>
          </cell>
          <cell r="D133" t="str">
            <v>MAKEUP</v>
          </cell>
          <cell r="E133" t="str">
            <v>Lip Tint</v>
          </cell>
          <cell r="H133">
            <v>24</v>
          </cell>
        </row>
        <row r="134">
          <cell r="A134" t="str">
            <v>SKUA000786900</v>
          </cell>
          <cell r="D134" t="str">
            <v>MAKEUP</v>
          </cell>
          <cell r="E134" t="str">
            <v>Lip Tint</v>
          </cell>
          <cell r="H134">
            <v>24</v>
          </cell>
        </row>
        <row r="135">
          <cell r="A135" t="str">
            <v>SKUA000786800</v>
          </cell>
          <cell r="D135" t="str">
            <v>MAKEUP</v>
          </cell>
          <cell r="E135" t="str">
            <v>Lip Tint</v>
          </cell>
          <cell r="H135">
            <v>24</v>
          </cell>
        </row>
        <row r="136">
          <cell r="A136" t="str">
            <v>SKUA000575900</v>
          </cell>
          <cell r="D136" t="str">
            <v>MAKEUP</v>
          </cell>
          <cell r="E136" t="str">
            <v>Lipstick</v>
          </cell>
          <cell r="H136">
            <v>30</v>
          </cell>
        </row>
        <row r="137">
          <cell r="A137" t="str">
            <v>SKUA000575700</v>
          </cell>
          <cell r="D137" t="str">
            <v>MAKEUP</v>
          </cell>
          <cell r="E137" t="str">
            <v>Lipstick</v>
          </cell>
          <cell r="H137">
            <v>30</v>
          </cell>
        </row>
        <row r="138">
          <cell r="A138" t="str">
            <v>SKUA000575600</v>
          </cell>
          <cell r="D138" t="str">
            <v>MAKEUP</v>
          </cell>
          <cell r="E138" t="str">
            <v>Lipstick</v>
          </cell>
          <cell r="H138">
            <v>30</v>
          </cell>
        </row>
        <row r="139">
          <cell r="A139" t="str">
            <v>SKUA000575400</v>
          </cell>
          <cell r="D139" t="str">
            <v>MAKEUP</v>
          </cell>
          <cell r="E139" t="str">
            <v>Lipstick</v>
          </cell>
          <cell r="H139">
            <v>30</v>
          </cell>
        </row>
        <row r="140">
          <cell r="A140" t="str">
            <v>SKUA000937900</v>
          </cell>
          <cell r="D140" t="str">
            <v>ORAL CARE</v>
          </cell>
          <cell r="E140" t="str">
            <v>Toothbrush</v>
          </cell>
          <cell r="H140">
            <v>6</v>
          </cell>
        </row>
        <row r="141">
          <cell r="A141" t="str">
            <v>SKUA001067000</v>
          </cell>
          <cell r="D141" t="str">
            <v>ORAL CARE</v>
          </cell>
          <cell r="E141" t="str">
            <v>Toothbrush</v>
          </cell>
          <cell r="H141">
            <v>6</v>
          </cell>
        </row>
        <row r="142">
          <cell r="A142" t="str">
            <v>SKUA001031600</v>
          </cell>
          <cell r="D142" t="str">
            <v>ORAL CARE</v>
          </cell>
          <cell r="E142" t="str">
            <v>Toothpaste</v>
          </cell>
          <cell r="H142">
            <v>6</v>
          </cell>
        </row>
        <row r="143">
          <cell r="A143" t="str">
            <v>SKUA001031700</v>
          </cell>
          <cell r="D143" t="str">
            <v>ORAL CARE</v>
          </cell>
          <cell r="E143" t="str">
            <v>Toothpaste</v>
          </cell>
          <cell r="H143">
            <v>6</v>
          </cell>
        </row>
        <row r="144">
          <cell r="A144" t="str">
            <v>SKUA001084200</v>
          </cell>
          <cell r="D144" t="str">
            <v>ORAL CARE</v>
          </cell>
          <cell r="E144" t="str">
            <v>Toothpaste</v>
          </cell>
          <cell r="H144">
            <v>30</v>
          </cell>
        </row>
        <row r="145">
          <cell r="A145" t="str">
            <v>SKUA000938300</v>
          </cell>
          <cell r="D145" t="str">
            <v>ORAL CARE</v>
          </cell>
          <cell r="E145" t="str">
            <v>Toothpaste</v>
          </cell>
          <cell r="H145">
            <v>6</v>
          </cell>
        </row>
        <row r="146">
          <cell r="A146" t="str">
            <v>SKUA001031500</v>
          </cell>
          <cell r="D146" t="str">
            <v>ORAL CARE</v>
          </cell>
          <cell r="E146" t="str">
            <v>Toothpaste</v>
          </cell>
          <cell r="H146">
            <v>6</v>
          </cell>
        </row>
        <row r="147">
          <cell r="A147" t="str">
            <v>SKUA000938200</v>
          </cell>
          <cell r="D147" t="str">
            <v>ORAL CARE</v>
          </cell>
          <cell r="E147" t="str">
            <v>Whitening</v>
          </cell>
          <cell r="H147">
            <v>6</v>
          </cell>
        </row>
        <row r="148">
          <cell r="A148" t="str">
            <v>SKUA000950700</v>
          </cell>
          <cell r="D148" t="str">
            <v>PERFUME</v>
          </cell>
          <cell r="E148" t="str">
            <v>Perfume</v>
          </cell>
          <cell r="H148">
            <v>6</v>
          </cell>
        </row>
        <row r="149">
          <cell r="A149" t="str">
            <v>SKUA000977800</v>
          </cell>
          <cell r="D149" t="str">
            <v>PERFUME</v>
          </cell>
          <cell r="E149" t="str">
            <v>Perfume</v>
          </cell>
          <cell r="H149">
            <v>6</v>
          </cell>
        </row>
        <row r="150">
          <cell r="A150" t="str">
            <v>SKUA000950800</v>
          </cell>
          <cell r="D150" t="str">
            <v>PERFUME</v>
          </cell>
          <cell r="E150" t="str">
            <v>Perfume</v>
          </cell>
          <cell r="H150">
            <v>6</v>
          </cell>
        </row>
        <row r="151">
          <cell r="A151" t="str">
            <v>SKUA000977900</v>
          </cell>
          <cell r="D151" t="str">
            <v>PERFUME</v>
          </cell>
          <cell r="E151" t="str">
            <v>Perfume</v>
          </cell>
          <cell r="H151">
            <v>6</v>
          </cell>
        </row>
        <row r="152">
          <cell r="A152" t="str">
            <v>SKUA000950600</v>
          </cell>
          <cell r="D152" t="str">
            <v>PERFUME</v>
          </cell>
          <cell r="E152" t="str">
            <v>Perfume</v>
          </cell>
          <cell r="H152">
            <v>6</v>
          </cell>
        </row>
        <row r="153">
          <cell r="A153" t="str">
            <v>SKUA000977700</v>
          </cell>
          <cell r="D153" t="str">
            <v>PERFUME</v>
          </cell>
          <cell r="E153" t="str">
            <v>Perfume</v>
          </cell>
          <cell r="H153">
            <v>6</v>
          </cell>
        </row>
        <row r="154">
          <cell r="A154" t="str">
            <v>SKUA000950900</v>
          </cell>
          <cell r="D154" t="str">
            <v>PERFUME</v>
          </cell>
          <cell r="E154" t="str">
            <v>Set</v>
          </cell>
          <cell r="H154">
            <v>6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3">
          <cell r="B3">
            <v>79.400000000000006</v>
          </cell>
        </row>
        <row r="4">
          <cell r="B4">
            <v>3.67</v>
          </cell>
        </row>
        <row r="5">
          <cell r="B5">
            <v>3.75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arket Price Tiers (2)"/>
      <sheetName val="Assumptions"/>
      <sheetName val="Price Structure GA"/>
      <sheetName val="Price Structure old"/>
      <sheetName val="Price Structure GA (2)"/>
      <sheetName val="BC by SKU"/>
      <sheetName val="BC by SKU_GA 27"/>
      <sheetName val="Assortment"/>
      <sheetName val="Registration"/>
      <sheetName val="DATA &gt;"/>
      <sheetName val="RUS RSP"/>
      <sheetName val="RUS Costs"/>
      <sheetName val="RUS GA RSP"/>
      <sheetName val="Logdata"/>
      <sheetName val="Market data"/>
    </sheetNames>
    <sheetDataSet>
      <sheetData sheetId="0"/>
      <sheetData sheetId="1">
        <row r="3">
          <cell r="B3">
            <v>83</v>
          </cell>
        </row>
        <row r="10">
          <cell r="B10">
            <v>1.0782282282282283</v>
          </cell>
        </row>
      </sheetData>
      <sheetData sheetId="2"/>
      <sheetData sheetId="3"/>
      <sheetData sheetId="4"/>
      <sheetData sheetId="5">
        <row r="4">
          <cell r="CF4" t="str">
            <v>A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ssumptions"/>
      <sheetName val="Market data"/>
      <sheetName val="Offline Model -Y"/>
      <sheetName val="Online Model -Y"/>
      <sheetName val="Online Model - M"/>
      <sheetName val="costing "/>
      <sheetName val="MIXIT Price Structure "/>
      <sheetName val="price model by SKU (2)"/>
      <sheetName val="RUS MIXIT Price list"/>
      <sheetName val="BC Gold Apple_backup"/>
      <sheetName val="Regional Neestate"/>
      <sheetName val="MIQ Source"/>
      <sheetName val="EM Source"/>
      <sheetName val="Market Size Source"/>
      <sheetName val="Costs Details"/>
      <sheetName val="Business Case HC"/>
      <sheetName val="WATSONS"/>
      <sheetName val="Assortment"/>
    </sheetNames>
    <sheetDataSet>
      <sheetData sheetId="0" refreshError="1"/>
      <sheetData sheetId="1" refreshError="1"/>
      <sheetData sheetId="2" refreshError="1"/>
      <sheetData sheetId="3">
        <row r="5">
          <cell r="L5">
            <v>85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11">
          <cell r="B11">
            <v>0.1</v>
          </cell>
        </row>
      </sheetData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8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41DB874-7123-41E0-958D-B2A43C2AA3F4}">
  <we:reference id="wa200010725" version="1.0.0.1" store="en-US" storeType="OMEX"/>
  <we:alternateReferences>
    <we:reference id="WA200010725" version="1.0.0.1" store="" storeType="OMEX"/>
  </we:alternateReferences>
  <we:properties>
    <we:property name="claude.fileId" value="&quot;a95c04f1-63cb-41eb-b41d-35ae17d4f145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D0B07-63C0-4749-9C48-A966B447158B}">
  <sheetPr>
    <tabColor rgb="FF00B050"/>
  </sheetPr>
  <dimension ref="A3:N299"/>
  <sheetViews>
    <sheetView showGridLines="0" tabSelected="1" topLeftCell="A65" zoomScale="55" zoomScaleNormal="55" workbookViewId="0">
      <selection activeCell="P91" sqref="P91"/>
    </sheetView>
  </sheetViews>
  <sheetFormatPr defaultColWidth="41.54296875" defaultRowHeight="19" customHeight="1" x14ac:dyDescent="0.35"/>
  <cols>
    <col min="1" max="1" width="21.08984375" style="5" bestFit="1" customWidth="1"/>
    <col min="2" max="3" width="23.6328125" style="3" customWidth="1"/>
    <col min="4" max="4" width="16.54296875" style="4" customWidth="1"/>
    <col min="5" max="5" width="15.6328125" style="3" bestFit="1" customWidth="1"/>
    <col min="6" max="6" width="24.08984375" style="3" bestFit="1" customWidth="1"/>
    <col min="7" max="7" width="94.453125" style="2" bestFit="1" customWidth="1"/>
    <col min="8" max="8" width="13.453125" style="3" bestFit="1" customWidth="1"/>
    <col min="9" max="9" width="16.1796875" style="3" customWidth="1"/>
    <col min="10" max="10" width="17.453125" style="3" bestFit="1" customWidth="1"/>
    <col min="11" max="11" width="25.90625" style="3" hidden="1" customWidth="1"/>
    <col min="12" max="12" width="17.1796875" style="3" bestFit="1" customWidth="1"/>
    <col min="13" max="13" width="23" style="3" bestFit="1" customWidth="1"/>
    <col min="14" max="14" width="27.36328125" style="2" customWidth="1"/>
    <col min="15" max="16384" width="41.54296875" style="1"/>
  </cols>
  <sheetData>
    <row r="3" spans="1:14" ht="19" customHeight="1" x14ac:dyDescent="0.35">
      <c r="A3" s="9"/>
      <c r="B3" s="6"/>
      <c r="C3" s="6"/>
      <c r="D3" s="8"/>
      <c r="E3" s="6"/>
      <c r="F3" s="6"/>
      <c r="G3" s="7"/>
      <c r="H3" s="6"/>
      <c r="I3" s="6"/>
      <c r="J3" s="6"/>
      <c r="K3" s="6"/>
      <c r="L3" s="6"/>
      <c r="M3" s="6"/>
    </row>
    <row r="4" spans="1:14" ht="19" customHeight="1" x14ac:dyDescent="0.35">
      <c r="A4" s="9"/>
      <c r="B4" s="6"/>
      <c r="C4" s="6"/>
      <c r="D4" s="8"/>
      <c r="E4" s="6"/>
      <c r="F4" s="6"/>
      <c r="G4" s="7"/>
      <c r="H4" s="6"/>
      <c r="I4" s="6"/>
      <c r="J4" s="6"/>
      <c r="K4" s="6"/>
      <c r="L4" s="6"/>
      <c r="M4" s="6"/>
    </row>
    <row r="5" spans="1:14" ht="19" customHeight="1" x14ac:dyDescent="0.35">
      <c r="A5" s="9"/>
      <c r="B5" s="6"/>
      <c r="C5" s="6"/>
      <c r="D5" s="8"/>
      <c r="E5" s="6"/>
      <c r="F5" s="6"/>
      <c r="G5" s="7"/>
      <c r="H5" s="6"/>
      <c r="I5" s="6"/>
      <c r="J5" s="6"/>
      <c r="K5" s="6"/>
      <c r="L5" s="6"/>
      <c r="M5" s="6"/>
    </row>
    <row r="6" spans="1:14" ht="19" customHeight="1" x14ac:dyDescent="0.35">
      <c r="M6" s="1"/>
    </row>
    <row r="7" spans="1:14" s="57" customFormat="1" ht="54" customHeight="1" x14ac:dyDescent="0.35">
      <c r="A7" s="60" t="s">
        <v>522</v>
      </c>
      <c r="B7" s="59" t="s">
        <v>521</v>
      </c>
      <c r="C7" s="59" t="s">
        <v>516</v>
      </c>
      <c r="D7" s="60" t="s">
        <v>520</v>
      </c>
      <c r="E7" s="60" t="s">
        <v>519</v>
      </c>
      <c r="F7" s="60" t="s">
        <v>518</v>
      </c>
      <c r="G7" s="60" t="s">
        <v>517</v>
      </c>
      <c r="H7" s="59" t="s">
        <v>515</v>
      </c>
      <c r="I7" s="59" t="s">
        <v>514</v>
      </c>
      <c r="J7" s="59" t="s">
        <v>513</v>
      </c>
      <c r="K7" s="59" t="s">
        <v>512</v>
      </c>
      <c r="L7" s="59" t="s">
        <v>511</v>
      </c>
      <c r="M7" s="58" t="s">
        <v>510</v>
      </c>
      <c r="N7" s="58" t="s">
        <v>523</v>
      </c>
    </row>
    <row r="8" spans="1:14" s="51" customFormat="1" ht="19" customHeight="1" x14ac:dyDescent="0.35">
      <c r="A8" s="56" t="s">
        <v>509</v>
      </c>
      <c r="B8" s="55" t="s">
        <v>35</v>
      </c>
      <c r="C8" s="55" t="s">
        <v>35</v>
      </c>
      <c r="D8" s="55" t="s">
        <v>35</v>
      </c>
      <c r="E8" s="55" t="s">
        <v>35</v>
      </c>
      <c r="F8" s="55" t="s">
        <v>35</v>
      </c>
      <c r="G8" s="52"/>
      <c r="H8" s="52"/>
      <c r="I8" s="54"/>
      <c r="J8" s="53"/>
      <c r="K8" s="52"/>
      <c r="L8" s="52"/>
      <c r="M8" s="52"/>
      <c r="N8" s="52"/>
    </row>
    <row r="9" spans="1:14" ht="19" customHeight="1" x14ac:dyDescent="0.35">
      <c r="A9" s="46" t="s">
        <v>508</v>
      </c>
      <c r="B9" s="45" t="s">
        <v>35</v>
      </c>
      <c r="C9" s="45" t="s">
        <v>35</v>
      </c>
      <c r="D9" s="45" t="s">
        <v>35</v>
      </c>
      <c r="E9" s="45" t="s">
        <v>35</v>
      </c>
      <c r="F9" s="42"/>
      <c r="G9" s="42"/>
      <c r="H9" s="42"/>
      <c r="I9" s="44"/>
      <c r="J9" s="43"/>
      <c r="K9" s="42"/>
      <c r="L9" s="42"/>
      <c r="M9" s="42"/>
      <c r="N9" s="41"/>
    </row>
    <row r="10" spans="1:14" ht="19" customHeight="1" x14ac:dyDescent="0.35">
      <c r="A10" s="15" t="s">
        <v>504</v>
      </c>
      <c r="B10" s="40" t="s">
        <v>503</v>
      </c>
      <c r="C10" s="40" t="s">
        <v>406</v>
      </c>
      <c r="D10" s="15" t="s">
        <v>4</v>
      </c>
      <c r="E10" s="14" t="str">
        <f>IFERROR(PROPER(_xlfn.XLOOKUP($A10,'[1]P&amp;L by SKU'!$A:$A,'[1]P&amp;L by SKU'!$D:$D)),"")</f>
        <v>Makeup</v>
      </c>
      <c r="F10" s="14" t="str">
        <f>IFERROR(TRIM(_xlfn.XLOOKUP($A10,'[1]P&amp;L by SKU'!$A:$A,'[1]P&amp;L by SKU'!$E:$E)),"")</f>
        <v>Lip Gloss</v>
      </c>
      <c r="G10" s="14" t="s">
        <v>502</v>
      </c>
      <c r="H10" s="37" t="s">
        <v>7</v>
      </c>
      <c r="I10" s="39">
        <v>6.0000000000000001E-3</v>
      </c>
      <c r="J10" s="38">
        <v>5.5</v>
      </c>
      <c r="K10" s="37" t="s">
        <v>0</v>
      </c>
      <c r="L10" s="37">
        <v>36</v>
      </c>
      <c r="M10" s="10">
        <v>24</v>
      </c>
      <c r="N10" s="61">
        <v>284.02</v>
      </c>
    </row>
    <row r="11" spans="1:14" ht="19" customHeight="1" x14ac:dyDescent="0.35">
      <c r="A11" s="15" t="s">
        <v>501</v>
      </c>
      <c r="B11" s="40" t="s">
        <v>500</v>
      </c>
      <c r="C11" s="40" t="s">
        <v>406</v>
      </c>
      <c r="D11" s="15" t="s">
        <v>4</v>
      </c>
      <c r="E11" s="14" t="str">
        <f>IFERROR(PROPER(_xlfn.XLOOKUP($A11,'[1]P&amp;L by SKU'!$A:$A,'[1]P&amp;L by SKU'!$D:$D)),"")</f>
        <v>Makeup</v>
      </c>
      <c r="F11" s="14" t="str">
        <f>IFERROR(TRIM(_xlfn.XLOOKUP($A11,'[1]P&amp;L by SKU'!$A:$A,'[1]P&amp;L by SKU'!$E:$E)),"")</f>
        <v>Lip Gloss</v>
      </c>
      <c r="G11" s="14" t="s">
        <v>499</v>
      </c>
      <c r="H11" s="37" t="s">
        <v>7</v>
      </c>
      <c r="I11" s="39">
        <v>6.0000000000000001E-3</v>
      </c>
      <c r="J11" s="38">
        <v>5.5</v>
      </c>
      <c r="K11" s="37" t="s">
        <v>0</v>
      </c>
      <c r="L11" s="37">
        <v>36</v>
      </c>
      <c r="M11" s="10">
        <v>24</v>
      </c>
      <c r="N11" s="61">
        <v>284.02</v>
      </c>
    </row>
    <row r="12" spans="1:14" ht="19" customHeight="1" x14ac:dyDescent="0.35">
      <c r="A12" s="15" t="s">
        <v>498</v>
      </c>
      <c r="B12" s="40" t="s">
        <v>497</v>
      </c>
      <c r="C12" s="40" t="s">
        <v>406</v>
      </c>
      <c r="D12" s="15" t="s">
        <v>4</v>
      </c>
      <c r="E12" s="14" t="str">
        <f>IFERROR(PROPER(_xlfn.XLOOKUP($A12,'[1]P&amp;L by SKU'!$A:$A,'[1]P&amp;L by SKU'!$D:$D)),"")</f>
        <v>Makeup</v>
      </c>
      <c r="F12" s="14" t="str">
        <f>IFERROR(TRIM(_xlfn.XLOOKUP($A12,'[1]P&amp;L by SKU'!$A:$A,'[1]P&amp;L by SKU'!$E:$E)),"")</f>
        <v>Lip Gloss</v>
      </c>
      <c r="G12" s="14" t="s">
        <v>496</v>
      </c>
      <c r="H12" s="37" t="s">
        <v>7</v>
      </c>
      <c r="I12" s="39">
        <v>6.0000000000000001E-3</v>
      </c>
      <c r="J12" s="38">
        <v>5.5</v>
      </c>
      <c r="K12" s="37" t="s">
        <v>0</v>
      </c>
      <c r="L12" s="37">
        <v>36</v>
      </c>
      <c r="M12" s="10">
        <v>24</v>
      </c>
      <c r="N12" s="61">
        <v>284.02</v>
      </c>
    </row>
    <row r="13" spans="1:14" ht="19" customHeight="1" x14ac:dyDescent="0.35">
      <c r="A13" s="22" t="s">
        <v>507</v>
      </c>
      <c r="B13" s="20" t="s">
        <v>506</v>
      </c>
      <c r="C13" s="20" t="s">
        <v>406</v>
      </c>
      <c r="D13" s="22" t="s">
        <v>4</v>
      </c>
      <c r="E13" s="21" t="str">
        <f>IFERROR(PROPER(_xlfn.XLOOKUP($A13,'[1]P&amp;L by SKU'!$A:$A,'[1]P&amp;L by SKU'!$D:$D)),"")</f>
        <v>Makeup</v>
      </c>
      <c r="F13" s="21" t="str">
        <f>IFERROR(TRIM(_xlfn.XLOOKUP($A13,'[1]P&amp;L by SKU'!$A:$A,'[1]P&amp;L by SKU'!$E:$E)),"")</f>
        <v>Lip Gloss</v>
      </c>
      <c r="G13" s="21" t="s">
        <v>505</v>
      </c>
      <c r="H13" s="17" t="s">
        <v>7</v>
      </c>
      <c r="I13" s="19">
        <v>2.8000000000000001E-2</v>
      </c>
      <c r="J13" s="18">
        <v>2.5</v>
      </c>
      <c r="K13" s="17" t="s">
        <v>0</v>
      </c>
      <c r="L13" s="17">
        <v>36</v>
      </c>
      <c r="M13" s="16">
        <v>24</v>
      </c>
      <c r="N13" s="62">
        <v>284.02</v>
      </c>
    </row>
    <row r="14" spans="1:14" ht="19" customHeight="1" x14ac:dyDescent="0.35">
      <c r="A14" s="15" t="s">
        <v>495</v>
      </c>
      <c r="B14" s="40" t="s">
        <v>494</v>
      </c>
      <c r="C14" s="40" t="s">
        <v>406</v>
      </c>
      <c r="D14" s="15" t="s">
        <v>4</v>
      </c>
      <c r="E14" s="14" t="str">
        <f>IFERROR(PROPER(_xlfn.XLOOKUP($A14,'[1]P&amp;L by SKU'!$A:$A,'[1]P&amp;L by SKU'!$D:$D)),"")</f>
        <v>Makeup</v>
      </c>
      <c r="F14" s="14" t="str">
        <f>IFERROR(TRIM(_xlfn.XLOOKUP($A14,'[1]P&amp;L by SKU'!$A:$A,'[1]P&amp;L by SKU'!$E:$E)),"")</f>
        <v>Lip Gloss</v>
      </c>
      <c r="G14" s="14" t="s">
        <v>493</v>
      </c>
      <c r="H14" s="37" t="s">
        <v>486</v>
      </c>
      <c r="I14" s="39">
        <v>4.8000000000000001E-2</v>
      </c>
      <c r="J14" s="38">
        <v>8.4</v>
      </c>
      <c r="K14" s="37" t="s">
        <v>12</v>
      </c>
      <c r="L14" s="37">
        <v>36</v>
      </c>
      <c r="M14" s="10">
        <v>10</v>
      </c>
      <c r="N14" s="61">
        <v>333.61</v>
      </c>
    </row>
    <row r="15" spans="1:14" ht="19" customHeight="1" x14ac:dyDescent="0.35">
      <c r="A15" s="15" t="s">
        <v>492</v>
      </c>
      <c r="B15" s="40" t="s">
        <v>491</v>
      </c>
      <c r="C15" s="40" t="s">
        <v>406</v>
      </c>
      <c r="D15" s="15" t="s">
        <v>4</v>
      </c>
      <c r="E15" s="14" t="str">
        <f>IFERROR(PROPER(_xlfn.XLOOKUP($A15,'[1]P&amp;L by SKU'!$A:$A,'[1]P&amp;L by SKU'!$D:$D)),"")</f>
        <v>Makeup</v>
      </c>
      <c r="F15" s="14" t="str">
        <f>IFERROR(TRIM(_xlfn.XLOOKUP($A15,'[1]P&amp;L by SKU'!$A:$A,'[1]P&amp;L by SKU'!$E:$E)),"")</f>
        <v>Lip Gloss</v>
      </c>
      <c r="G15" s="14" t="s">
        <v>490</v>
      </c>
      <c r="H15" s="37" t="s">
        <v>486</v>
      </c>
      <c r="I15" s="39">
        <v>4.8000000000000001E-2</v>
      </c>
      <c r="J15" s="38">
        <v>8.4</v>
      </c>
      <c r="K15" s="37" t="s">
        <v>12</v>
      </c>
      <c r="L15" s="37">
        <v>36</v>
      </c>
      <c r="M15" s="10">
        <v>6</v>
      </c>
      <c r="N15" s="61">
        <v>333.61</v>
      </c>
    </row>
    <row r="16" spans="1:14" ht="19" customHeight="1" x14ac:dyDescent="0.35">
      <c r="A16" s="15" t="s">
        <v>489</v>
      </c>
      <c r="B16" s="40" t="s">
        <v>488</v>
      </c>
      <c r="C16" s="40" t="s">
        <v>406</v>
      </c>
      <c r="D16" s="15" t="s">
        <v>4</v>
      </c>
      <c r="E16" s="14" t="str">
        <f>IFERROR(PROPER(_xlfn.XLOOKUP($A16,'[1]P&amp;L by SKU'!$A:$A,'[1]P&amp;L by SKU'!$D:$D)),"")</f>
        <v>Makeup</v>
      </c>
      <c r="F16" s="14" t="str">
        <f>IFERROR(TRIM(_xlfn.XLOOKUP($A16,'[1]P&amp;L by SKU'!$A:$A,'[1]P&amp;L by SKU'!$E:$E)),"")</f>
        <v>Lip Gloss</v>
      </c>
      <c r="G16" s="14" t="s">
        <v>487</v>
      </c>
      <c r="H16" s="37" t="s">
        <v>486</v>
      </c>
      <c r="I16" s="39">
        <v>4.8000000000000001E-2</v>
      </c>
      <c r="J16" s="38">
        <v>8.4</v>
      </c>
      <c r="K16" s="37" t="s">
        <v>12</v>
      </c>
      <c r="L16" s="37">
        <v>36</v>
      </c>
      <c r="M16" s="10">
        <v>6</v>
      </c>
      <c r="N16" s="61">
        <v>333.61</v>
      </c>
    </row>
    <row r="17" spans="1:14" ht="19" customHeight="1" x14ac:dyDescent="0.35">
      <c r="A17" s="15" t="s">
        <v>463</v>
      </c>
      <c r="B17" s="40" t="s">
        <v>462</v>
      </c>
      <c r="C17" s="40" t="s">
        <v>406</v>
      </c>
      <c r="D17" s="15" t="s">
        <v>4</v>
      </c>
      <c r="E17" s="14" t="str">
        <f>IFERROR(PROPER(_xlfn.XLOOKUP($A17,'[1]P&amp;L by SKU'!$A:$A,'[1]P&amp;L by SKU'!$D:$D)),"")</f>
        <v>Makeup</v>
      </c>
      <c r="F17" s="14" t="str">
        <f>IFERROR(TRIM(_xlfn.XLOOKUP($A17,'[1]P&amp;L by SKU'!$A:$A,'[1]P&amp;L by SKU'!$E:$E)),"")</f>
        <v>Lip Tint</v>
      </c>
      <c r="G17" s="14" t="s">
        <v>461</v>
      </c>
      <c r="H17" s="37" t="s">
        <v>454</v>
      </c>
      <c r="I17" s="39">
        <v>2.7E-2</v>
      </c>
      <c r="J17" s="38">
        <v>2</v>
      </c>
      <c r="K17" s="37" t="s">
        <v>267</v>
      </c>
      <c r="L17" s="37">
        <v>30</v>
      </c>
      <c r="M17" s="10">
        <v>24</v>
      </c>
      <c r="N17" s="63">
        <v>237.7</v>
      </c>
    </row>
    <row r="18" spans="1:14" ht="19" customHeight="1" x14ac:dyDescent="0.35">
      <c r="A18" s="15" t="s">
        <v>460</v>
      </c>
      <c r="B18" s="40" t="s">
        <v>459</v>
      </c>
      <c r="C18" s="40" t="s">
        <v>406</v>
      </c>
      <c r="D18" s="15" t="s">
        <v>4</v>
      </c>
      <c r="E18" s="14" t="str">
        <f>IFERROR(PROPER(_xlfn.XLOOKUP($A18,'[1]P&amp;L by SKU'!$A:$A,'[1]P&amp;L by SKU'!$D:$D)),"")</f>
        <v>Makeup</v>
      </c>
      <c r="F18" s="14" t="str">
        <f>IFERROR(TRIM(_xlfn.XLOOKUP($A18,'[1]P&amp;L by SKU'!$A:$A,'[1]P&amp;L by SKU'!$E:$E)),"")</f>
        <v>Lip Tint</v>
      </c>
      <c r="G18" s="14" t="s">
        <v>458</v>
      </c>
      <c r="H18" s="37" t="s">
        <v>454</v>
      </c>
      <c r="I18" s="39">
        <v>2.7E-2</v>
      </c>
      <c r="J18" s="38">
        <v>2</v>
      </c>
      <c r="K18" s="37" t="s">
        <v>267</v>
      </c>
      <c r="L18" s="37">
        <v>30</v>
      </c>
      <c r="M18" s="10">
        <v>24</v>
      </c>
      <c r="N18" s="63">
        <v>237.7</v>
      </c>
    </row>
    <row r="19" spans="1:14" ht="19" customHeight="1" x14ac:dyDescent="0.35">
      <c r="A19" s="15" t="s">
        <v>457</v>
      </c>
      <c r="B19" s="40" t="s">
        <v>456</v>
      </c>
      <c r="C19" s="40" t="s">
        <v>406</v>
      </c>
      <c r="D19" s="15" t="s">
        <v>4</v>
      </c>
      <c r="E19" s="14" t="str">
        <f>IFERROR(PROPER(_xlfn.XLOOKUP($A19,'[1]P&amp;L by SKU'!$A:$A,'[1]P&amp;L by SKU'!$D:$D)),"")</f>
        <v>Makeup</v>
      </c>
      <c r="F19" s="14" t="str">
        <f>IFERROR(TRIM(_xlfn.XLOOKUP($A19,'[1]P&amp;L by SKU'!$A:$A,'[1]P&amp;L by SKU'!$E:$E)),"")</f>
        <v>Lip Tint</v>
      </c>
      <c r="G19" s="14" t="s">
        <v>455</v>
      </c>
      <c r="H19" s="37" t="s">
        <v>454</v>
      </c>
      <c r="I19" s="39">
        <v>2.7E-2</v>
      </c>
      <c r="J19" s="38">
        <v>2</v>
      </c>
      <c r="K19" s="37" t="s">
        <v>267</v>
      </c>
      <c r="L19" s="37">
        <v>30</v>
      </c>
      <c r="M19" s="10">
        <v>24</v>
      </c>
      <c r="N19" s="63">
        <v>237.7</v>
      </c>
    </row>
    <row r="20" spans="1:14" ht="19" customHeight="1" x14ac:dyDescent="0.35">
      <c r="A20" s="15" t="s">
        <v>485</v>
      </c>
      <c r="B20" s="40" t="s">
        <v>484</v>
      </c>
      <c r="C20" s="40" t="s">
        <v>406</v>
      </c>
      <c r="D20" s="15" t="s">
        <v>4</v>
      </c>
      <c r="E20" s="14" t="str">
        <f>IFERROR(PROPER(_xlfn.XLOOKUP($A20,'[1]P&amp;L by SKU'!$A:$A,'[1]P&amp;L by SKU'!$D:$D)),"")</f>
        <v>Makeup</v>
      </c>
      <c r="F20" s="14" t="str">
        <f>IFERROR(TRIM(_xlfn.XLOOKUP($A20,'[1]P&amp;L by SKU'!$A:$A,'[1]P&amp;L by SKU'!$E:$E)),"")</f>
        <v>Lip Balm</v>
      </c>
      <c r="G20" s="14" t="s">
        <v>483</v>
      </c>
      <c r="H20" s="37" t="s">
        <v>473</v>
      </c>
      <c r="I20" s="39">
        <v>0.104</v>
      </c>
      <c r="J20" s="38">
        <v>10</v>
      </c>
      <c r="K20" s="37"/>
      <c r="L20" s="37">
        <v>36</v>
      </c>
      <c r="M20" s="10">
        <v>24</v>
      </c>
      <c r="N20" s="63">
        <f>6.9*80</f>
        <v>552</v>
      </c>
    </row>
    <row r="21" spans="1:14" ht="19" customHeight="1" x14ac:dyDescent="0.35">
      <c r="A21" s="15" t="s">
        <v>482</v>
      </c>
      <c r="B21" s="40" t="s">
        <v>481</v>
      </c>
      <c r="C21" s="40" t="s">
        <v>406</v>
      </c>
      <c r="D21" s="15" t="s">
        <v>4</v>
      </c>
      <c r="E21" s="14" t="str">
        <f>IFERROR(PROPER(_xlfn.XLOOKUP($A21,'[1]P&amp;L by SKU'!$A:$A,'[1]P&amp;L by SKU'!$D:$D)),"")</f>
        <v>Makeup</v>
      </c>
      <c r="F21" s="14" t="str">
        <f>IFERROR(TRIM(_xlfn.XLOOKUP($A21,'[1]P&amp;L by SKU'!$A:$A,'[1]P&amp;L by SKU'!$E:$E)),"")</f>
        <v>Lip Balm</v>
      </c>
      <c r="G21" s="14" t="s">
        <v>480</v>
      </c>
      <c r="H21" s="37" t="s">
        <v>473</v>
      </c>
      <c r="I21" s="39">
        <v>0.104</v>
      </c>
      <c r="J21" s="38">
        <v>10</v>
      </c>
      <c r="K21" s="37"/>
      <c r="L21" s="37">
        <v>36</v>
      </c>
      <c r="M21" s="10">
        <v>24</v>
      </c>
      <c r="N21" s="63">
        <f>6.9*80</f>
        <v>552</v>
      </c>
    </row>
    <row r="22" spans="1:14" ht="19" customHeight="1" x14ac:dyDescent="0.35">
      <c r="A22" s="15" t="s">
        <v>479</v>
      </c>
      <c r="B22" s="40" t="s">
        <v>478</v>
      </c>
      <c r="C22" s="40" t="s">
        <v>406</v>
      </c>
      <c r="D22" s="15" t="s">
        <v>4</v>
      </c>
      <c r="E22" s="14" t="str">
        <f>IFERROR(PROPER(_xlfn.XLOOKUP($A22,'[1]P&amp;L by SKU'!$A:$A,'[1]P&amp;L by SKU'!$D:$D)),"")</f>
        <v>Makeup</v>
      </c>
      <c r="F22" s="14" t="str">
        <f>IFERROR(TRIM(_xlfn.XLOOKUP($A22,'[1]P&amp;L by SKU'!$A:$A,'[1]P&amp;L by SKU'!$E:$E)),"")</f>
        <v>Lip Balm</v>
      </c>
      <c r="G22" s="14" t="s">
        <v>477</v>
      </c>
      <c r="H22" s="37" t="s">
        <v>473</v>
      </c>
      <c r="I22" s="39">
        <v>0.104</v>
      </c>
      <c r="J22" s="38">
        <v>10</v>
      </c>
      <c r="K22" s="37"/>
      <c r="L22" s="37">
        <v>36</v>
      </c>
      <c r="M22" s="10">
        <v>24</v>
      </c>
      <c r="N22" s="63">
        <f>6.9*80</f>
        <v>552</v>
      </c>
    </row>
    <row r="23" spans="1:14" ht="19" customHeight="1" x14ac:dyDescent="0.35">
      <c r="A23" s="15" t="s">
        <v>476</v>
      </c>
      <c r="B23" s="40" t="s">
        <v>475</v>
      </c>
      <c r="C23" s="40" t="s">
        <v>406</v>
      </c>
      <c r="D23" s="15" t="s">
        <v>4</v>
      </c>
      <c r="E23" s="14" t="str">
        <f>IFERROR(PROPER(_xlfn.XLOOKUP($A23,'[1]P&amp;L by SKU'!$A:$A,'[1]P&amp;L by SKU'!$D:$D)),"")</f>
        <v>Makeup</v>
      </c>
      <c r="F23" s="14" t="str">
        <f>IFERROR(TRIM(_xlfn.XLOOKUP($A23,'[1]P&amp;L by SKU'!$A:$A,'[1]P&amp;L by SKU'!$E:$E)),"")</f>
        <v>Lip Balm</v>
      </c>
      <c r="G23" s="14" t="s">
        <v>474</v>
      </c>
      <c r="H23" s="37" t="s">
        <v>473</v>
      </c>
      <c r="I23" s="39">
        <v>0.104</v>
      </c>
      <c r="J23" s="38">
        <v>10</v>
      </c>
      <c r="K23" s="37"/>
      <c r="L23" s="37">
        <v>36</v>
      </c>
      <c r="M23" s="10">
        <v>24</v>
      </c>
      <c r="N23" s="63">
        <f>6.9*80</f>
        <v>552</v>
      </c>
    </row>
    <row r="24" spans="1:14" ht="19" customHeight="1" x14ac:dyDescent="0.35">
      <c r="A24" s="15" t="s">
        <v>472</v>
      </c>
      <c r="B24" s="40" t="s">
        <v>471</v>
      </c>
      <c r="C24" s="40" t="s">
        <v>406</v>
      </c>
      <c r="D24" s="15" t="s">
        <v>4</v>
      </c>
      <c r="E24" s="14" t="str">
        <f>IFERROR(PROPER(_xlfn.XLOOKUP($A24,'[1]P&amp;L by SKU'!$A:$A,'[1]P&amp;L by SKU'!$D:$D)),"")</f>
        <v>Makeup</v>
      </c>
      <c r="F24" s="14" t="str">
        <f>IFERROR(TRIM(_xlfn.XLOOKUP($A24,'[1]P&amp;L by SKU'!$A:$A,'[1]P&amp;L by SKU'!$E:$E)),"")</f>
        <v>Lip Duo</v>
      </c>
      <c r="G24" s="14" t="s">
        <v>470</v>
      </c>
      <c r="H24" s="37" t="s">
        <v>263</v>
      </c>
      <c r="I24" s="39">
        <v>1.2999999999999999E-2</v>
      </c>
      <c r="J24" s="38">
        <v>1.3</v>
      </c>
      <c r="K24" s="37" t="s">
        <v>12</v>
      </c>
      <c r="L24" s="37">
        <v>36</v>
      </c>
      <c r="M24" s="10">
        <v>24</v>
      </c>
      <c r="N24" s="61">
        <v>307.38</v>
      </c>
    </row>
    <row r="25" spans="1:14" ht="19" customHeight="1" x14ac:dyDescent="0.35">
      <c r="A25" s="15" t="s">
        <v>469</v>
      </c>
      <c r="B25" s="40" t="s">
        <v>468</v>
      </c>
      <c r="C25" s="40" t="s">
        <v>406</v>
      </c>
      <c r="D25" s="15" t="s">
        <v>4</v>
      </c>
      <c r="E25" s="14" t="str">
        <f>IFERROR(PROPER(_xlfn.XLOOKUP($A25,'[1]P&amp;L by SKU'!$A:$A,'[1]P&amp;L by SKU'!$D:$D)),"")</f>
        <v>Makeup</v>
      </c>
      <c r="F25" s="14" t="str">
        <f>IFERROR(TRIM(_xlfn.XLOOKUP($A25,'[1]P&amp;L by SKU'!$A:$A,'[1]P&amp;L by SKU'!$E:$E)),"")</f>
        <v>Lip Duo</v>
      </c>
      <c r="G25" s="14" t="s">
        <v>467</v>
      </c>
      <c r="H25" s="37" t="s">
        <v>263</v>
      </c>
      <c r="I25" s="39">
        <v>1.2999999999999999E-2</v>
      </c>
      <c r="J25" s="38">
        <v>1.3</v>
      </c>
      <c r="K25" s="37" t="s">
        <v>12</v>
      </c>
      <c r="L25" s="37">
        <v>36</v>
      </c>
      <c r="M25" s="10">
        <v>24</v>
      </c>
      <c r="N25" s="61">
        <v>307.38</v>
      </c>
    </row>
    <row r="26" spans="1:14" ht="19" customHeight="1" x14ac:dyDescent="0.35">
      <c r="A26" s="15" t="s">
        <v>466</v>
      </c>
      <c r="B26" s="40" t="s">
        <v>465</v>
      </c>
      <c r="C26" s="40" t="s">
        <v>406</v>
      </c>
      <c r="D26" s="15" t="s">
        <v>4</v>
      </c>
      <c r="E26" s="14" t="str">
        <f>IFERROR(PROPER(_xlfn.XLOOKUP($A26,'[1]P&amp;L by SKU'!$A:$A,'[1]P&amp;L by SKU'!$D:$D)),"")</f>
        <v>Makeup</v>
      </c>
      <c r="F26" s="14" t="str">
        <f>IFERROR(TRIM(_xlfn.XLOOKUP($A26,'[1]P&amp;L by SKU'!$A:$A,'[1]P&amp;L by SKU'!$E:$E)),"")</f>
        <v>Lip Duo</v>
      </c>
      <c r="G26" s="14" t="s">
        <v>464</v>
      </c>
      <c r="H26" s="37" t="s">
        <v>263</v>
      </c>
      <c r="I26" s="39">
        <v>1.2999999999999999E-2</v>
      </c>
      <c r="J26" s="38">
        <v>1.3</v>
      </c>
      <c r="K26" s="37" t="s">
        <v>12</v>
      </c>
      <c r="L26" s="37">
        <v>36</v>
      </c>
      <c r="M26" s="10">
        <v>24</v>
      </c>
      <c r="N26" s="61">
        <v>307.38</v>
      </c>
    </row>
    <row r="27" spans="1:14" ht="19" customHeight="1" x14ac:dyDescent="0.35">
      <c r="A27" s="15" t="s">
        <v>453</v>
      </c>
      <c r="B27" s="40" t="s">
        <v>452</v>
      </c>
      <c r="C27" s="40" t="s">
        <v>406</v>
      </c>
      <c r="D27" s="15" t="s">
        <v>4</v>
      </c>
      <c r="E27" s="14" t="str">
        <f>IFERROR(PROPER(_xlfn.XLOOKUP($A27,'[1]P&amp;L by SKU'!$A:$A,'[1]P&amp;L by SKU'!$D:$D)),"")</f>
        <v>Makeup</v>
      </c>
      <c r="F27" s="14" t="str">
        <f>IFERROR(TRIM(_xlfn.XLOOKUP($A27,'[1]P&amp;L by SKU'!$A:$A,'[1]P&amp;L by SKU'!$E:$E)),"")</f>
        <v>Lip Liner</v>
      </c>
      <c r="G27" s="14" t="s">
        <v>451</v>
      </c>
      <c r="H27" s="37" t="s">
        <v>435</v>
      </c>
      <c r="I27" s="39">
        <v>5.0000000000000001E-3</v>
      </c>
      <c r="J27" s="38">
        <v>0.81</v>
      </c>
      <c r="K27" s="37" t="s">
        <v>12</v>
      </c>
      <c r="L27" s="37">
        <v>36</v>
      </c>
      <c r="M27" s="10">
        <v>24</v>
      </c>
      <c r="N27" s="61">
        <v>248.77</v>
      </c>
    </row>
    <row r="28" spans="1:14" ht="19" customHeight="1" x14ac:dyDescent="0.35">
      <c r="A28" s="15" t="s">
        <v>450</v>
      </c>
      <c r="B28" s="40" t="s">
        <v>449</v>
      </c>
      <c r="C28" s="40" t="s">
        <v>406</v>
      </c>
      <c r="D28" s="15" t="s">
        <v>4</v>
      </c>
      <c r="E28" s="14" t="str">
        <f>IFERROR(PROPER(_xlfn.XLOOKUP($A28,'[1]P&amp;L by SKU'!$A:$A,'[1]P&amp;L by SKU'!$D:$D)),"")</f>
        <v>Makeup</v>
      </c>
      <c r="F28" s="14" t="str">
        <f>IFERROR(TRIM(_xlfn.XLOOKUP($A28,'[1]P&amp;L by SKU'!$A:$A,'[1]P&amp;L by SKU'!$E:$E)),"")</f>
        <v>Lip Liner</v>
      </c>
      <c r="G28" s="14" t="s">
        <v>448</v>
      </c>
      <c r="H28" s="37" t="s">
        <v>435</v>
      </c>
      <c r="I28" s="39">
        <v>6.0000000000000001E-3</v>
      </c>
      <c r="J28" s="38">
        <v>0.81</v>
      </c>
      <c r="K28" s="37" t="s">
        <v>12</v>
      </c>
      <c r="L28" s="37">
        <v>36</v>
      </c>
      <c r="M28" s="10">
        <v>24</v>
      </c>
      <c r="N28" s="61">
        <v>248.77</v>
      </c>
    </row>
    <row r="29" spans="1:14" ht="19" customHeight="1" x14ac:dyDescent="0.35">
      <c r="A29" s="15" t="s">
        <v>447</v>
      </c>
      <c r="B29" s="40" t="s">
        <v>446</v>
      </c>
      <c r="C29" s="40" t="s">
        <v>406</v>
      </c>
      <c r="D29" s="15" t="s">
        <v>4</v>
      </c>
      <c r="E29" s="14" t="str">
        <f>IFERROR(PROPER(_xlfn.XLOOKUP($A29,'[1]P&amp;L by SKU'!$A:$A,'[1]P&amp;L by SKU'!$D:$D)),"")</f>
        <v>Makeup</v>
      </c>
      <c r="F29" s="14" t="str">
        <f>IFERROR(TRIM(_xlfn.XLOOKUP($A29,'[1]P&amp;L by SKU'!$A:$A,'[1]P&amp;L by SKU'!$E:$E)),"")</f>
        <v>Lip Liner</v>
      </c>
      <c r="G29" s="14" t="s">
        <v>445</v>
      </c>
      <c r="H29" s="37" t="s">
        <v>435</v>
      </c>
      <c r="I29" s="39">
        <v>5.0000000000000001E-3</v>
      </c>
      <c r="J29" s="38">
        <v>0.81</v>
      </c>
      <c r="K29" s="37" t="s">
        <v>12</v>
      </c>
      <c r="L29" s="37">
        <v>36</v>
      </c>
      <c r="M29" s="10">
        <v>24</v>
      </c>
      <c r="N29" s="61">
        <v>248.77</v>
      </c>
    </row>
    <row r="30" spans="1:14" ht="19" customHeight="1" x14ac:dyDescent="0.35">
      <c r="A30" s="15" t="s">
        <v>444</v>
      </c>
      <c r="B30" s="40" t="s">
        <v>443</v>
      </c>
      <c r="C30" s="40" t="s">
        <v>406</v>
      </c>
      <c r="D30" s="15" t="s">
        <v>4</v>
      </c>
      <c r="E30" s="14" t="str">
        <f>IFERROR(PROPER(_xlfn.XLOOKUP($A30,'[1]P&amp;L by SKU'!$A:$A,'[1]P&amp;L by SKU'!$D:$D)),"")</f>
        <v>Makeup</v>
      </c>
      <c r="F30" s="14" t="str">
        <f>IFERROR(TRIM(_xlfn.XLOOKUP($A30,'[1]P&amp;L by SKU'!$A:$A,'[1]P&amp;L by SKU'!$E:$E)),"")</f>
        <v>Lip Liner</v>
      </c>
      <c r="G30" s="14" t="s">
        <v>442</v>
      </c>
      <c r="H30" s="37" t="s">
        <v>435</v>
      </c>
      <c r="I30" s="39">
        <v>5.0000000000000001E-3</v>
      </c>
      <c r="J30" s="38">
        <v>0.81</v>
      </c>
      <c r="K30" s="37" t="s">
        <v>12</v>
      </c>
      <c r="L30" s="37">
        <v>36</v>
      </c>
      <c r="M30" s="10">
        <v>24</v>
      </c>
      <c r="N30" s="61">
        <v>248.77</v>
      </c>
    </row>
    <row r="31" spans="1:14" ht="19" customHeight="1" x14ac:dyDescent="0.35">
      <c r="A31" s="15" t="s">
        <v>441</v>
      </c>
      <c r="B31" s="40" t="s">
        <v>440</v>
      </c>
      <c r="C31" s="40" t="s">
        <v>406</v>
      </c>
      <c r="D31" s="15" t="s">
        <v>4</v>
      </c>
      <c r="E31" s="14" t="str">
        <f>IFERROR(PROPER(_xlfn.XLOOKUP($A31,'[1]P&amp;L by SKU'!$A:$A,'[1]P&amp;L by SKU'!$D:$D)),"")</f>
        <v>Makeup</v>
      </c>
      <c r="F31" s="14" t="str">
        <f>IFERROR(TRIM(_xlfn.XLOOKUP($A31,'[1]P&amp;L by SKU'!$A:$A,'[1]P&amp;L by SKU'!$E:$E)),"")</f>
        <v>Lip Liner</v>
      </c>
      <c r="G31" s="14" t="s">
        <v>439</v>
      </c>
      <c r="H31" s="37" t="s">
        <v>435</v>
      </c>
      <c r="I31" s="39">
        <v>5.0000000000000001E-3</v>
      </c>
      <c r="J31" s="38">
        <v>0.81</v>
      </c>
      <c r="K31" s="37" t="s">
        <v>12</v>
      </c>
      <c r="L31" s="37">
        <v>36</v>
      </c>
      <c r="M31" s="10">
        <v>24</v>
      </c>
      <c r="N31" s="61">
        <v>248.77</v>
      </c>
    </row>
    <row r="32" spans="1:14" ht="19" customHeight="1" x14ac:dyDescent="0.35">
      <c r="A32" s="15" t="s">
        <v>438</v>
      </c>
      <c r="B32" s="40" t="s">
        <v>437</v>
      </c>
      <c r="C32" s="40" t="s">
        <v>406</v>
      </c>
      <c r="D32" s="15" t="s">
        <v>4</v>
      </c>
      <c r="E32" s="14" t="str">
        <f>IFERROR(PROPER(_xlfn.XLOOKUP($A32,'[1]P&amp;L by SKU'!$A:$A,'[1]P&amp;L by SKU'!$D:$D)),"")</f>
        <v>Makeup</v>
      </c>
      <c r="F32" s="14" t="str">
        <f>IFERROR(TRIM(_xlfn.XLOOKUP($A32,'[1]P&amp;L by SKU'!$A:$A,'[1]P&amp;L by SKU'!$E:$E)),"")</f>
        <v>Lip Liner</v>
      </c>
      <c r="G32" s="14" t="s">
        <v>436</v>
      </c>
      <c r="H32" s="37" t="s">
        <v>435</v>
      </c>
      <c r="I32" s="39">
        <v>5.0000000000000001E-3</v>
      </c>
      <c r="J32" s="38">
        <v>0.81</v>
      </c>
      <c r="K32" s="37" t="s">
        <v>12</v>
      </c>
      <c r="L32" s="37">
        <v>36</v>
      </c>
      <c r="M32" s="10">
        <v>24</v>
      </c>
      <c r="N32" s="61">
        <v>248.77</v>
      </c>
    </row>
    <row r="33" spans="1:14" ht="19" customHeight="1" x14ac:dyDescent="0.35">
      <c r="A33" s="15" t="s">
        <v>434</v>
      </c>
      <c r="B33" s="40" t="s">
        <v>433</v>
      </c>
      <c r="C33" s="40" t="s">
        <v>406</v>
      </c>
      <c r="D33" s="15" t="s">
        <v>4</v>
      </c>
      <c r="E33" s="14" t="str">
        <f>IFERROR(PROPER(_xlfn.XLOOKUP($A33,'[1]P&amp;L by SKU'!$A:$A,'[1]P&amp;L by SKU'!$D:$D)),"")</f>
        <v>Makeup</v>
      </c>
      <c r="F33" s="14" t="str">
        <f>IFERROR(TRIM(_xlfn.XLOOKUP($A33,'[1]P&amp;L by SKU'!$A:$A,'[1]P&amp;L by SKU'!$E:$E)),"")</f>
        <v>Lip Gloss</v>
      </c>
      <c r="G33" s="14" t="s">
        <v>432</v>
      </c>
      <c r="H33" s="37" t="s">
        <v>7</v>
      </c>
      <c r="I33" s="39">
        <v>2.9000000000000001E-2</v>
      </c>
      <c r="J33" s="38">
        <v>5.5</v>
      </c>
      <c r="K33" s="37" t="s">
        <v>12</v>
      </c>
      <c r="L33" s="37">
        <v>36</v>
      </c>
      <c r="M33" s="10">
        <v>24</v>
      </c>
      <c r="N33" s="61">
        <v>284.83999999999997</v>
      </c>
    </row>
    <row r="34" spans="1:14" ht="19" customHeight="1" x14ac:dyDescent="0.35">
      <c r="A34" s="15" t="s">
        <v>431</v>
      </c>
      <c r="B34" s="40" t="s">
        <v>430</v>
      </c>
      <c r="C34" s="40" t="s">
        <v>406</v>
      </c>
      <c r="D34" s="15" t="s">
        <v>4</v>
      </c>
      <c r="E34" s="14" t="str">
        <f>IFERROR(PROPER(_xlfn.XLOOKUP($A34,'[1]P&amp;L by SKU'!$A:$A,'[1]P&amp;L by SKU'!$D:$D)),"")</f>
        <v>Makeup</v>
      </c>
      <c r="F34" s="14" t="str">
        <f>IFERROR(TRIM(_xlfn.XLOOKUP($A34,'[1]P&amp;L by SKU'!$A:$A,'[1]P&amp;L by SKU'!$E:$E)),"")</f>
        <v>Lipstick</v>
      </c>
      <c r="G34" s="14" t="s">
        <v>429</v>
      </c>
      <c r="H34" s="37" t="s">
        <v>419</v>
      </c>
      <c r="I34" s="39">
        <v>1.4999999999999999E-2</v>
      </c>
      <c r="J34" s="38">
        <v>1.5</v>
      </c>
      <c r="K34" s="37" t="s">
        <v>12</v>
      </c>
      <c r="L34" s="37">
        <v>36</v>
      </c>
      <c r="M34" s="10">
        <v>30</v>
      </c>
      <c r="N34" s="61">
        <v>284.02</v>
      </c>
    </row>
    <row r="35" spans="1:14" ht="19" customHeight="1" x14ac:dyDescent="0.35">
      <c r="A35" s="15" t="s">
        <v>428</v>
      </c>
      <c r="B35" s="40" t="s">
        <v>427</v>
      </c>
      <c r="C35" s="40" t="s">
        <v>406</v>
      </c>
      <c r="D35" s="15" t="s">
        <v>4</v>
      </c>
      <c r="E35" s="14" t="str">
        <f>IFERROR(PROPER(_xlfn.XLOOKUP($A35,'[1]P&amp;L by SKU'!$A:$A,'[1]P&amp;L by SKU'!$D:$D)),"")</f>
        <v>Makeup</v>
      </c>
      <c r="F35" s="14" t="str">
        <f>IFERROR(TRIM(_xlfn.XLOOKUP($A35,'[1]P&amp;L by SKU'!$A:$A,'[1]P&amp;L by SKU'!$E:$E)),"")</f>
        <v>Lipstick</v>
      </c>
      <c r="G35" s="14" t="s">
        <v>426</v>
      </c>
      <c r="H35" s="37" t="s">
        <v>419</v>
      </c>
      <c r="I35" s="39">
        <v>1.4999999999999999E-2</v>
      </c>
      <c r="J35" s="38">
        <v>1.5</v>
      </c>
      <c r="K35" s="37" t="s">
        <v>12</v>
      </c>
      <c r="L35" s="37">
        <v>36</v>
      </c>
      <c r="M35" s="10">
        <v>30</v>
      </c>
      <c r="N35" s="61">
        <v>284.02</v>
      </c>
    </row>
    <row r="36" spans="1:14" ht="19" customHeight="1" x14ac:dyDescent="0.35">
      <c r="A36" s="15" t="s">
        <v>425</v>
      </c>
      <c r="B36" s="40" t="s">
        <v>424</v>
      </c>
      <c r="C36" s="40" t="s">
        <v>406</v>
      </c>
      <c r="D36" s="15" t="s">
        <v>4</v>
      </c>
      <c r="E36" s="14" t="str">
        <f>IFERROR(PROPER(_xlfn.XLOOKUP($A36,'[1]P&amp;L by SKU'!$A:$A,'[1]P&amp;L by SKU'!$D:$D)),"")</f>
        <v>Makeup</v>
      </c>
      <c r="F36" s="14" t="str">
        <f>IFERROR(TRIM(_xlfn.XLOOKUP($A36,'[1]P&amp;L by SKU'!$A:$A,'[1]P&amp;L by SKU'!$E:$E)),"")</f>
        <v>Lipstick</v>
      </c>
      <c r="G36" s="14" t="s">
        <v>423</v>
      </c>
      <c r="H36" s="37" t="s">
        <v>419</v>
      </c>
      <c r="I36" s="39">
        <v>1.4999999999999999E-2</v>
      </c>
      <c r="J36" s="38">
        <v>1.5</v>
      </c>
      <c r="K36" s="37" t="s">
        <v>12</v>
      </c>
      <c r="L36" s="37">
        <v>36</v>
      </c>
      <c r="M36" s="10">
        <v>30</v>
      </c>
      <c r="N36" s="61">
        <v>284.02</v>
      </c>
    </row>
    <row r="37" spans="1:14" ht="19" customHeight="1" x14ac:dyDescent="0.35">
      <c r="A37" s="15" t="s">
        <v>422</v>
      </c>
      <c r="B37" s="40" t="s">
        <v>421</v>
      </c>
      <c r="C37" s="40" t="s">
        <v>406</v>
      </c>
      <c r="D37" s="15" t="s">
        <v>4</v>
      </c>
      <c r="E37" s="14" t="str">
        <f>IFERROR(PROPER(_xlfn.XLOOKUP($A37,'[1]P&amp;L by SKU'!$A:$A,'[1]P&amp;L by SKU'!$D:$D)),"")</f>
        <v>Makeup</v>
      </c>
      <c r="F37" s="14" t="str">
        <f>IFERROR(TRIM(_xlfn.XLOOKUP($A37,'[1]P&amp;L by SKU'!$A:$A,'[1]P&amp;L by SKU'!$E:$E)),"")</f>
        <v>Lipstick</v>
      </c>
      <c r="G37" s="14" t="s">
        <v>420</v>
      </c>
      <c r="H37" s="37" t="s">
        <v>419</v>
      </c>
      <c r="I37" s="39">
        <v>1.4999999999999999E-2</v>
      </c>
      <c r="J37" s="38">
        <v>1.5</v>
      </c>
      <c r="K37" s="37" t="s">
        <v>12</v>
      </c>
      <c r="L37" s="37">
        <v>36</v>
      </c>
      <c r="M37" s="10">
        <v>30</v>
      </c>
      <c r="N37" s="61">
        <v>284.02</v>
      </c>
    </row>
    <row r="38" spans="1:14" ht="19" customHeight="1" x14ac:dyDescent="0.35">
      <c r="A38" s="15" t="s">
        <v>418</v>
      </c>
      <c r="B38" s="40" t="s">
        <v>417</v>
      </c>
      <c r="C38" s="40" t="s">
        <v>406</v>
      </c>
      <c r="D38" s="15" t="s">
        <v>4</v>
      </c>
      <c r="E38" s="14" t="str">
        <f>IFERROR(PROPER(_xlfn.XLOOKUP($A38,'[1]P&amp;L by SKU'!$A:$A,'[1]P&amp;L by SKU'!$D:$D)),"")</f>
        <v>Makeup</v>
      </c>
      <c r="F38" s="14" t="str">
        <f>IFERROR(TRIM(_xlfn.XLOOKUP($A38,'[1]P&amp;L by SKU'!$A:$A,'[1]P&amp;L by SKU'!$E:$E)),"")</f>
        <v>Lip Gloss</v>
      </c>
      <c r="G38" s="14" t="s">
        <v>416</v>
      </c>
      <c r="H38" s="37" t="s">
        <v>7</v>
      </c>
      <c r="I38" s="39">
        <v>2.9000000000000001E-2</v>
      </c>
      <c r="J38" s="38">
        <v>2.5</v>
      </c>
      <c r="K38" s="37" t="s">
        <v>12</v>
      </c>
      <c r="L38" s="37">
        <v>36</v>
      </c>
      <c r="M38" s="10">
        <v>12</v>
      </c>
      <c r="N38" s="61">
        <v>306.14999999999998</v>
      </c>
    </row>
    <row r="39" spans="1:14" ht="19" customHeight="1" x14ac:dyDescent="0.35">
      <c r="A39" s="15" t="s">
        <v>415</v>
      </c>
      <c r="B39" s="40" t="s">
        <v>414</v>
      </c>
      <c r="C39" s="40" t="s">
        <v>406</v>
      </c>
      <c r="D39" s="15" t="s">
        <v>4</v>
      </c>
      <c r="E39" s="14" t="str">
        <f>IFERROR(PROPER(_xlfn.XLOOKUP($A39,'[1]P&amp;L by SKU'!$A:$A,'[1]P&amp;L by SKU'!$D:$D)),"")</f>
        <v>Makeup</v>
      </c>
      <c r="F39" s="14" t="str">
        <f>IFERROR(TRIM(_xlfn.XLOOKUP($A39,'[1]P&amp;L by SKU'!$A:$A,'[1]P&amp;L by SKU'!$E:$E)),"")</f>
        <v>Lip Gloss</v>
      </c>
      <c r="G39" s="14" t="s">
        <v>413</v>
      </c>
      <c r="H39" s="37" t="s">
        <v>7</v>
      </c>
      <c r="I39" s="39">
        <v>2.9000000000000001E-2</v>
      </c>
      <c r="J39" s="38">
        <v>5.5</v>
      </c>
      <c r="K39" s="37" t="s">
        <v>12</v>
      </c>
      <c r="L39" s="37">
        <v>36</v>
      </c>
      <c r="M39" s="10">
        <v>12</v>
      </c>
      <c r="N39" s="61">
        <v>306.14999999999998</v>
      </c>
    </row>
    <row r="40" spans="1:14" ht="19" customHeight="1" x14ac:dyDescent="0.35">
      <c r="A40" s="15" t="s">
        <v>412</v>
      </c>
      <c r="B40" s="40" t="s">
        <v>411</v>
      </c>
      <c r="C40" s="40" t="s">
        <v>406</v>
      </c>
      <c r="D40" s="15" t="s">
        <v>4</v>
      </c>
      <c r="E40" s="14" t="str">
        <f>IFERROR(PROPER(_xlfn.XLOOKUP($A40,'[1]P&amp;L by SKU'!$A:$A,'[1]P&amp;L by SKU'!$D:$D)),"")</f>
        <v>Makeup</v>
      </c>
      <c r="F40" s="14" t="str">
        <f>IFERROR(TRIM(_xlfn.XLOOKUP($A40,'[1]P&amp;L by SKU'!$A:$A,'[1]P&amp;L by SKU'!$E:$E)),"")</f>
        <v>Lip Gloss</v>
      </c>
      <c r="G40" s="14" t="s">
        <v>410</v>
      </c>
      <c r="H40" s="37" t="s">
        <v>7</v>
      </c>
      <c r="I40" s="39">
        <v>2.9000000000000001E-2</v>
      </c>
      <c r="J40" s="38">
        <v>5.5</v>
      </c>
      <c r="K40" s="37" t="s">
        <v>12</v>
      </c>
      <c r="L40" s="37">
        <v>36</v>
      </c>
      <c r="M40" s="10">
        <v>12</v>
      </c>
      <c r="N40" s="61">
        <v>306.14999999999998</v>
      </c>
    </row>
    <row r="41" spans="1:14" ht="19" customHeight="1" x14ac:dyDescent="0.35">
      <c r="A41" s="36" t="s">
        <v>409</v>
      </c>
      <c r="B41" s="50" t="s">
        <v>408</v>
      </c>
      <c r="C41" s="50" t="s">
        <v>406</v>
      </c>
      <c r="D41" s="36" t="s">
        <v>4</v>
      </c>
      <c r="E41" s="35" t="str">
        <f>IFERROR(PROPER(_xlfn.XLOOKUP($A41,'[1]P&amp;L by SKU'!$A:$A,'[1]P&amp;L by SKU'!$D:$D)),"")</f>
        <v>Makeup</v>
      </c>
      <c r="F41" s="35" t="str">
        <f>IFERROR(TRIM(_xlfn.XLOOKUP($A41,'[1]P&amp;L by SKU'!$A:$A,'[1]P&amp;L by SKU'!$E:$E)),"")</f>
        <v>Lip Gloss</v>
      </c>
      <c r="G41" s="35" t="s">
        <v>407</v>
      </c>
      <c r="H41" s="47" t="s">
        <v>7</v>
      </c>
      <c r="I41" s="49">
        <v>2.9000000000000001E-2</v>
      </c>
      <c r="J41" s="48">
        <v>5.5</v>
      </c>
      <c r="K41" s="47" t="s">
        <v>12</v>
      </c>
      <c r="L41" s="47">
        <v>36</v>
      </c>
      <c r="M41" s="31">
        <v>12</v>
      </c>
      <c r="N41" s="64">
        <v>306.14999999999998</v>
      </c>
    </row>
    <row r="42" spans="1:14" ht="19" customHeight="1" x14ac:dyDescent="0.35">
      <c r="A42" s="46" t="s">
        <v>405</v>
      </c>
      <c r="B42" s="45" t="s">
        <v>35</v>
      </c>
      <c r="C42" s="45" t="s">
        <v>35</v>
      </c>
      <c r="D42" s="45" t="s">
        <v>35</v>
      </c>
      <c r="E42" s="45" t="s">
        <v>35</v>
      </c>
      <c r="F42" s="42"/>
      <c r="G42" s="42"/>
      <c r="H42" s="42"/>
      <c r="I42" s="44"/>
      <c r="J42" s="43"/>
      <c r="K42" s="42"/>
      <c r="L42" s="42"/>
      <c r="M42" s="42"/>
      <c r="N42" s="41"/>
    </row>
    <row r="43" spans="1:14" ht="19" customHeight="1" x14ac:dyDescent="0.35">
      <c r="A43" s="15" t="s">
        <v>404</v>
      </c>
      <c r="B43" s="40" t="s">
        <v>403</v>
      </c>
      <c r="C43" s="40" t="s">
        <v>62</v>
      </c>
      <c r="D43" s="15" t="s">
        <v>4</v>
      </c>
      <c r="E43" s="14" t="str">
        <f>IFERROR(PROPER(_xlfn.XLOOKUP($A43,'[1]P&amp;L by SKU'!$A:$A,'[1]P&amp;L by SKU'!$D:$D)),"")</f>
        <v>Makeup</v>
      </c>
      <c r="F43" s="14" t="str">
        <f>IFERROR(TRIM(_xlfn.XLOOKUP($A43,'[1]P&amp;L by SKU'!$A:$A,'[1]P&amp;L by SKU'!$E:$E)),"")</f>
        <v>Face - Primer</v>
      </c>
      <c r="G43" s="14" t="s">
        <v>402</v>
      </c>
      <c r="H43" s="37" t="s">
        <v>74</v>
      </c>
      <c r="I43" s="39">
        <v>6.9000000000000006E-2</v>
      </c>
      <c r="J43" s="38">
        <v>3.4</v>
      </c>
      <c r="K43" s="37" t="s">
        <v>12</v>
      </c>
      <c r="L43" s="37">
        <v>36</v>
      </c>
      <c r="M43" s="10">
        <v>24</v>
      </c>
      <c r="N43" s="61">
        <v>315.16000000000003</v>
      </c>
    </row>
    <row r="44" spans="1:14" ht="19" customHeight="1" x14ac:dyDescent="0.35">
      <c r="A44" s="15" t="s">
        <v>401</v>
      </c>
      <c r="B44" s="40" t="s">
        <v>400</v>
      </c>
      <c r="C44" s="40" t="s">
        <v>62</v>
      </c>
      <c r="D44" s="15" t="s">
        <v>4</v>
      </c>
      <c r="E44" s="14" t="str">
        <f>IFERROR(PROPER(_xlfn.XLOOKUP($A44,'[1]P&amp;L by SKU'!$A:$A,'[1]P&amp;L by SKU'!$D:$D)),"")</f>
        <v>Makeup</v>
      </c>
      <c r="F44" s="14" t="str">
        <f>IFERROR(TRIM(_xlfn.XLOOKUP($A44,'[1]P&amp;L by SKU'!$A:$A,'[1]P&amp;L by SKU'!$E:$E)),"")</f>
        <v>Face - Primer</v>
      </c>
      <c r="G44" s="14" t="s">
        <v>399</v>
      </c>
      <c r="H44" s="37" t="s">
        <v>398</v>
      </c>
      <c r="I44" s="39">
        <v>3.4000000000000002E-2</v>
      </c>
      <c r="J44" s="38">
        <v>3.8</v>
      </c>
      <c r="K44" s="37" t="s">
        <v>12</v>
      </c>
      <c r="L44" s="37">
        <v>36</v>
      </c>
      <c r="M44" s="10">
        <v>12</v>
      </c>
      <c r="N44" s="61">
        <v>415.16</v>
      </c>
    </row>
    <row r="45" spans="1:14" ht="19" customHeight="1" x14ac:dyDescent="0.35">
      <c r="A45" s="22" t="s">
        <v>397</v>
      </c>
      <c r="B45" s="20" t="s">
        <v>396</v>
      </c>
      <c r="C45" s="20" t="s">
        <v>324</v>
      </c>
      <c r="D45" s="22" t="s">
        <v>4</v>
      </c>
      <c r="E45" s="21" t="str">
        <f>IFERROR(PROPER(_xlfn.XLOOKUP($A45,'[1]P&amp;L by SKU'!$A:$A,'[1]P&amp;L by SKU'!$D:$D)),"")</f>
        <v>Makeup</v>
      </c>
      <c r="F45" s="21" t="str">
        <f>IFERROR(TRIM(_xlfn.XLOOKUP($A45,'[1]P&amp;L by SKU'!$A:$A,'[1]P&amp;L by SKU'!$E:$E)),"")</f>
        <v>Face - Powder</v>
      </c>
      <c r="G45" s="21" t="s">
        <v>395</v>
      </c>
      <c r="H45" s="17" t="s">
        <v>394</v>
      </c>
      <c r="I45" s="19">
        <v>7.0000000000000007E-2</v>
      </c>
      <c r="J45" s="18">
        <v>6.2</v>
      </c>
      <c r="K45" s="17" t="s">
        <v>12</v>
      </c>
      <c r="L45" s="17">
        <v>36</v>
      </c>
      <c r="M45" s="16">
        <v>24</v>
      </c>
      <c r="N45" s="62">
        <v>388.93</v>
      </c>
    </row>
    <row r="46" spans="1:14" ht="19" customHeight="1" x14ac:dyDescent="0.35">
      <c r="A46" s="15" t="s">
        <v>393</v>
      </c>
      <c r="B46" s="13" t="s">
        <v>392</v>
      </c>
      <c r="C46" s="13" t="s">
        <v>324</v>
      </c>
      <c r="D46" s="15" t="s">
        <v>4</v>
      </c>
      <c r="E46" s="14" t="str">
        <f>IFERROR(PROPER(_xlfn.XLOOKUP($A46,'[1]P&amp;L by SKU'!$A:$A,'[1]P&amp;L by SKU'!$D:$D)),"")</f>
        <v>Makeup</v>
      </c>
      <c r="F46" s="14" t="str">
        <f>IFERROR(TRIM(_xlfn.XLOOKUP($A46,'[1]P&amp;L by SKU'!$A:$A,'[1]P&amp;L by SKU'!$E:$E)),"")</f>
        <v>Face - Powder</v>
      </c>
      <c r="G46" s="14" t="s">
        <v>391</v>
      </c>
      <c r="H46" s="10"/>
      <c r="I46" s="12">
        <v>7.0000000000000007E-2</v>
      </c>
      <c r="J46" s="11">
        <v>6.9</v>
      </c>
      <c r="K46" s="10"/>
      <c r="L46" s="10"/>
      <c r="M46" s="10">
        <f>IFERROR(_xlfn.XLOOKUP($A46,'[1]P&amp;L by SKU'!$A:$A,'[1]P&amp;L by SKU'!$H:$H),"")</f>
        <v>24</v>
      </c>
      <c r="N46" s="66">
        <v>388.93</v>
      </c>
    </row>
    <row r="47" spans="1:14" ht="19" customHeight="1" x14ac:dyDescent="0.35">
      <c r="A47" s="15" t="s">
        <v>390</v>
      </c>
      <c r="B47" s="40" t="s">
        <v>389</v>
      </c>
      <c r="C47" s="40" t="s">
        <v>62</v>
      </c>
      <c r="D47" s="15" t="s">
        <v>4</v>
      </c>
      <c r="E47" s="14" t="str">
        <f>IFERROR(PROPER(_xlfn.XLOOKUP($A47,'[1]P&amp;L by SKU'!$A:$A,'[1]P&amp;L by SKU'!$D:$D)),"")</f>
        <v>Makeup</v>
      </c>
      <c r="F47" s="14" t="str">
        <f>IFERROR(TRIM(_xlfn.XLOOKUP($A47,'[1]P&amp;L by SKU'!$A:$A,'[1]P&amp;L by SKU'!$E:$E)),"")</f>
        <v>Face - Highlighter</v>
      </c>
      <c r="G47" s="14" t="s">
        <v>388</v>
      </c>
      <c r="H47" s="37" t="s">
        <v>110</v>
      </c>
      <c r="I47" s="39">
        <v>0.13700000000000001</v>
      </c>
      <c r="J47" s="38">
        <v>4</v>
      </c>
      <c r="K47" s="37" t="s">
        <v>0</v>
      </c>
      <c r="L47" s="37">
        <v>36</v>
      </c>
      <c r="M47" s="10">
        <v>24</v>
      </c>
      <c r="N47" s="61">
        <v>327.87</v>
      </c>
    </row>
    <row r="48" spans="1:14" ht="19" customHeight="1" x14ac:dyDescent="0.35">
      <c r="A48" s="15" t="s">
        <v>387</v>
      </c>
      <c r="B48" s="40" t="s">
        <v>386</v>
      </c>
      <c r="C48" s="40" t="s">
        <v>62</v>
      </c>
      <c r="D48" s="15" t="s">
        <v>4</v>
      </c>
      <c r="E48" s="14" t="str">
        <f>IFERROR(PROPER(_xlfn.XLOOKUP($A48,'[1]P&amp;L by SKU'!$A:$A,'[1]P&amp;L by SKU'!$D:$D)),"")</f>
        <v>Makeup</v>
      </c>
      <c r="F48" s="14" t="str">
        <f>IFERROR(TRIM(_xlfn.XLOOKUP($A48,'[1]P&amp;L by SKU'!$A:$A,'[1]P&amp;L by SKU'!$E:$E)),"")</f>
        <v>Face - Highlighter</v>
      </c>
      <c r="G48" s="14" t="s">
        <v>385</v>
      </c>
      <c r="H48" s="37" t="s">
        <v>384</v>
      </c>
      <c r="I48" s="39">
        <v>5.0999999999999997E-2</v>
      </c>
      <c r="J48" s="38"/>
      <c r="K48" s="37" t="s">
        <v>12</v>
      </c>
      <c r="L48" s="37">
        <v>36</v>
      </c>
      <c r="M48" s="10">
        <v>6</v>
      </c>
      <c r="N48" s="61">
        <v>416.39</v>
      </c>
    </row>
    <row r="49" spans="1:14" ht="19" customHeight="1" x14ac:dyDescent="0.35">
      <c r="A49" s="15" t="s">
        <v>383</v>
      </c>
      <c r="B49" s="40" t="s">
        <v>382</v>
      </c>
      <c r="C49" s="40" t="s">
        <v>62</v>
      </c>
      <c r="D49" s="15" t="s">
        <v>4</v>
      </c>
      <c r="E49" s="14" t="str">
        <f>IFERROR(PROPER(_xlfn.XLOOKUP($A49,'[1]P&amp;L by SKU'!$A:$A,'[1]P&amp;L by SKU'!$D:$D)),"")</f>
        <v>Makeup</v>
      </c>
      <c r="F49" s="14" t="str">
        <f>IFERROR(TRIM(_xlfn.XLOOKUP($A49,'[1]P&amp;L by SKU'!$A:$A,'[1]P&amp;L by SKU'!$E:$E)),"")</f>
        <v>Face - Highlighter</v>
      </c>
      <c r="G49" s="14" t="s">
        <v>381</v>
      </c>
      <c r="H49" s="37" t="s">
        <v>263</v>
      </c>
      <c r="I49" s="39">
        <v>6.9000000000000006E-2</v>
      </c>
      <c r="J49" s="38">
        <v>7.9</v>
      </c>
      <c r="K49" s="37" t="s">
        <v>12</v>
      </c>
      <c r="L49" s="37">
        <v>36</v>
      </c>
      <c r="M49" s="10">
        <v>24</v>
      </c>
      <c r="N49" s="61">
        <v>286.48</v>
      </c>
    </row>
    <row r="50" spans="1:14" ht="19" customHeight="1" x14ac:dyDescent="0.35">
      <c r="A50" s="15" t="s">
        <v>380</v>
      </c>
      <c r="B50" s="40" t="s">
        <v>379</v>
      </c>
      <c r="C50" s="40" t="s">
        <v>62</v>
      </c>
      <c r="D50" s="15" t="s">
        <v>4</v>
      </c>
      <c r="E50" s="14" t="str">
        <f>IFERROR(PROPER(_xlfn.XLOOKUP($A50,'[1]P&amp;L by SKU'!$A:$A,'[1]P&amp;L by SKU'!$D:$D)),"")</f>
        <v>Makeup</v>
      </c>
      <c r="F50" s="14" t="str">
        <f>IFERROR(TRIM(_xlfn.XLOOKUP($A50,'[1]P&amp;L by SKU'!$A:$A,'[1]P&amp;L by SKU'!$E:$E)),"")</f>
        <v>Face - Highlighter</v>
      </c>
      <c r="G50" s="14" t="s">
        <v>378</v>
      </c>
      <c r="H50" s="37" t="s">
        <v>263</v>
      </c>
      <c r="I50" s="39">
        <v>6.9000000000000006E-2</v>
      </c>
      <c r="J50" s="38">
        <v>7.9</v>
      </c>
      <c r="K50" s="37" t="s">
        <v>12</v>
      </c>
      <c r="L50" s="37">
        <v>36</v>
      </c>
      <c r="M50" s="10">
        <v>24</v>
      </c>
      <c r="N50" s="61">
        <v>286.48</v>
      </c>
    </row>
    <row r="51" spans="1:14" ht="19" customHeight="1" x14ac:dyDescent="0.35">
      <c r="A51" s="15" t="s">
        <v>377</v>
      </c>
      <c r="B51" s="40" t="s">
        <v>376</v>
      </c>
      <c r="C51" s="40" t="s">
        <v>62</v>
      </c>
      <c r="D51" s="15" t="s">
        <v>4</v>
      </c>
      <c r="E51" s="14" t="str">
        <f>IFERROR(PROPER(_xlfn.XLOOKUP($A51,'[1]P&amp;L by SKU'!$A:$A,'[1]P&amp;L by SKU'!$D:$D)),"")</f>
        <v>Makeup</v>
      </c>
      <c r="F51" s="14" t="str">
        <f>IFERROR(TRIM(_xlfn.XLOOKUP($A51,'[1]P&amp;L by SKU'!$A:$A,'[1]P&amp;L by SKU'!$E:$E)),"")</f>
        <v>Face - Blush</v>
      </c>
      <c r="G51" s="14" t="s">
        <v>375</v>
      </c>
      <c r="H51" s="37" t="s">
        <v>313</v>
      </c>
      <c r="I51" s="39">
        <v>2.5999999999999999E-2</v>
      </c>
      <c r="J51" s="38">
        <v>2.2000000000000002</v>
      </c>
      <c r="K51" s="37" t="s">
        <v>12</v>
      </c>
      <c r="L51" s="37">
        <v>36</v>
      </c>
      <c r="M51" s="10">
        <v>24</v>
      </c>
      <c r="N51" s="61">
        <v>307.38</v>
      </c>
    </row>
    <row r="52" spans="1:14" ht="19" customHeight="1" x14ac:dyDescent="0.35">
      <c r="A52" s="15" t="s">
        <v>374</v>
      </c>
      <c r="B52" s="40" t="s">
        <v>373</v>
      </c>
      <c r="C52" s="40" t="s">
        <v>62</v>
      </c>
      <c r="D52" s="15" t="s">
        <v>4</v>
      </c>
      <c r="E52" s="14" t="str">
        <f>IFERROR(PROPER(_xlfn.XLOOKUP($A52,'[1]P&amp;L by SKU'!$A:$A,'[1]P&amp;L by SKU'!$D:$D)),"")</f>
        <v>Makeup</v>
      </c>
      <c r="F52" s="14" t="str">
        <f>IFERROR(TRIM(_xlfn.XLOOKUP($A52,'[1]P&amp;L by SKU'!$A:$A,'[1]P&amp;L by SKU'!$E:$E)),"")</f>
        <v>Face - Blush</v>
      </c>
      <c r="G52" s="14" t="s">
        <v>372</v>
      </c>
      <c r="H52" s="37" t="s">
        <v>313</v>
      </c>
      <c r="I52" s="39">
        <v>2.5999999999999999E-2</v>
      </c>
      <c r="J52" s="38">
        <v>2.2000000000000002</v>
      </c>
      <c r="K52" s="37" t="s">
        <v>12</v>
      </c>
      <c r="L52" s="37">
        <v>36</v>
      </c>
      <c r="M52" s="10">
        <v>24</v>
      </c>
      <c r="N52" s="61">
        <v>307.38</v>
      </c>
    </row>
    <row r="53" spans="1:14" ht="19" customHeight="1" x14ac:dyDescent="0.35">
      <c r="A53" s="15" t="s">
        <v>371</v>
      </c>
      <c r="B53" s="40" t="s">
        <v>370</v>
      </c>
      <c r="C53" s="40" t="s">
        <v>62</v>
      </c>
      <c r="D53" s="15" t="s">
        <v>4</v>
      </c>
      <c r="E53" s="14" t="str">
        <f>IFERROR(PROPER(_xlfn.XLOOKUP($A53,'[1]P&amp;L by SKU'!$A:$A,'[1]P&amp;L by SKU'!$D:$D)),"")</f>
        <v>Makeup</v>
      </c>
      <c r="F53" s="14" t="str">
        <f>IFERROR(TRIM(_xlfn.XLOOKUP($A53,'[1]P&amp;L by SKU'!$A:$A,'[1]P&amp;L by SKU'!$E:$E)),"")</f>
        <v>Face - Setting Spray</v>
      </c>
      <c r="G53" s="14" t="s">
        <v>369</v>
      </c>
      <c r="H53" s="37" t="s">
        <v>168</v>
      </c>
      <c r="I53" s="39">
        <v>0.13800000000000001</v>
      </c>
      <c r="J53" s="38">
        <v>3.7</v>
      </c>
      <c r="K53" s="37" t="s">
        <v>0</v>
      </c>
      <c r="L53" s="37">
        <v>36</v>
      </c>
      <c r="M53" s="10">
        <v>12</v>
      </c>
      <c r="N53" s="61">
        <v>291.39</v>
      </c>
    </row>
    <row r="54" spans="1:14" ht="19" customHeight="1" x14ac:dyDescent="0.35">
      <c r="A54" s="15" t="s">
        <v>368</v>
      </c>
      <c r="B54" s="40" t="s">
        <v>367</v>
      </c>
      <c r="C54" s="40" t="s">
        <v>62</v>
      </c>
      <c r="D54" s="15" t="s">
        <v>4</v>
      </c>
      <c r="E54" s="14" t="str">
        <f>IFERROR(PROPER(_xlfn.XLOOKUP($A54,'[1]P&amp;L by SKU'!$A:$A,'[1]P&amp;L by SKU'!$D:$D)),"")</f>
        <v>Makeup</v>
      </c>
      <c r="F54" s="14" t="str">
        <f>IFERROR(TRIM(_xlfn.XLOOKUP($A54,'[1]P&amp;L by SKU'!$A:$A,'[1]P&amp;L by SKU'!$E:$E)),"")</f>
        <v>Face - Setting Spray</v>
      </c>
      <c r="G54" s="14" t="s">
        <v>366</v>
      </c>
      <c r="H54" s="37" t="s">
        <v>168</v>
      </c>
      <c r="I54" s="39">
        <v>0.14499999999999999</v>
      </c>
      <c r="J54" s="38">
        <v>4</v>
      </c>
      <c r="K54" s="37" t="s">
        <v>0</v>
      </c>
      <c r="L54" s="37">
        <v>36</v>
      </c>
      <c r="M54" s="10">
        <v>12</v>
      </c>
      <c r="N54" s="63">
        <v>291.39</v>
      </c>
    </row>
    <row r="55" spans="1:14" ht="19" customHeight="1" x14ac:dyDescent="0.35">
      <c r="A55" s="15" t="s">
        <v>365</v>
      </c>
      <c r="B55" s="40" t="s">
        <v>364</v>
      </c>
      <c r="C55" s="40" t="s">
        <v>62</v>
      </c>
      <c r="D55" s="15" t="s">
        <v>4</v>
      </c>
      <c r="E55" s="14" t="str">
        <f>IFERROR(PROPER(_xlfn.XLOOKUP($A55,'[1]P&amp;L by SKU'!$A:$A,'[1]P&amp;L by SKU'!$D:$D)),"")</f>
        <v>Makeup</v>
      </c>
      <c r="F55" s="14" t="str">
        <f>IFERROR(TRIM(_xlfn.XLOOKUP($A55,'[1]P&amp;L by SKU'!$A:$A,'[1]P&amp;L by SKU'!$E:$E)),"")</f>
        <v>Face - Foundation</v>
      </c>
      <c r="G55" s="14" t="s">
        <v>363</v>
      </c>
      <c r="H55" s="37" t="s">
        <v>74</v>
      </c>
      <c r="I55" s="39">
        <v>0.11700000000000001</v>
      </c>
      <c r="J55" s="38">
        <v>3.3</v>
      </c>
      <c r="K55" s="37" t="s">
        <v>12</v>
      </c>
      <c r="L55" s="37">
        <v>36</v>
      </c>
      <c r="M55" s="10">
        <v>12</v>
      </c>
      <c r="N55" s="61">
        <v>491.39</v>
      </c>
    </row>
    <row r="56" spans="1:14" ht="19" customHeight="1" x14ac:dyDescent="0.35">
      <c r="A56" s="15" t="s">
        <v>362</v>
      </c>
      <c r="B56" s="40" t="s">
        <v>361</v>
      </c>
      <c r="C56" s="40" t="s">
        <v>62</v>
      </c>
      <c r="D56" s="15" t="s">
        <v>4</v>
      </c>
      <c r="E56" s="14" t="str">
        <f>IFERROR(PROPER(_xlfn.XLOOKUP($A56,'[1]P&amp;L by SKU'!$A:$A,'[1]P&amp;L by SKU'!$D:$D)),"")</f>
        <v>Makeup</v>
      </c>
      <c r="F56" s="14" t="str">
        <f>IFERROR(TRIM(_xlfn.XLOOKUP($A56,'[1]P&amp;L by SKU'!$A:$A,'[1]P&amp;L by SKU'!$E:$E)),"")</f>
        <v>Face - Foundation</v>
      </c>
      <c r="G56" s="14" t="s">
        <v>360</v>
      </c>
      <c r="H56" s="37" t="s">
        <v>74</v>
      </c>
      <c r="I56" s="39">
        <v>0.11700000000000001</v>
      </c>
      <c r="J56" s="38">
        <v>3.3</v>
      </c>
      <c r="K56" s="37" t="s">
        <v>12</v>
      </c>
      <c r="L56" s="37">
        <v>36</v>
      </c>
      <c r="M56" s="10">
        <v>12</v>
      </c>
      <c r="N56" s="61">
        <v>491.39</v>
      </c>
    </row>
    <row r="57" spans="1:14" ht="19" customHeight="1" x14ac:dyDescent="0.35">
      <c r="A57" s="15" t="s">
        <v>359</v>
      </c>
      <c r="B57" s="40" t="s">
        <v>358</v>
      </c>
      <c r="C57" s="40" t="s">
        <v>350</v>
      </c>
      <c r="D57" s="15" t="s">
        <v>4</v>
      </c>
      <c r="E57" s="14" t="str">
        <f>IFERROR(PROPER(_xlfn.XLOOKUP($A57,'[1]P&amp;L by SKU'!$A:$A,'[1]P&amp;L by SKU'!$D:$D)),"")</f>
        <v>Makeup</v>
      </c>
      <c r="F57" s="14" t="str">
        <f>IFERROR(TRIM(_xlfn.XLOOKUP($A57,'[1]P&amp;L by SKU'!$A:$A,'[1]P&amp;L by SKU'!$E:$E)),"")</f>
        <v>Accessory</v>
      </c>
      <c r="G57" s="14" t="s">
        <v>357</v>
      </c>
      <c r="H57" s="37"/>
      <c r="I57" s="39">
        <v>6.3E-2</v>
      </c>
      <c r="J57" s="38">
        <v>3</v>
      </c>
      <c r="K57" s="37" t="s">
        <v>12</v>
      </c>
      <c r="L57" s="37">
        <v>36</v>
      </c>
      <c r="M57" s="10">
        <v>8</v>
      </c>
      <c r="N57" s="61">
        <v>769.26</v>
      </c>
    </row>
    <row r="58" spans="1:14" ht="19" customHeight="1" x14ac:dyDescent="0.35">
      <c r="A58" s="15" t="s">
        <v>356</v>
      </c>
      <c r="B58" s="40" t="s">
        <v>355</v>
      </c>
      <c r="C58" s="40" t="s">
        <v>350</v>
      </c>
      <c r="D58" s="15" t="s">
        <v>4</v>
      </c>
      <c r="E58" s="14" t="str">
        <f>IFERROR(PROPER(_xlfn.XLOOKUP($A58,'[1]P&amp;L by SKU'!$A:$A,'[1]P&amp;L by SKU'!$D:$D)),"")</f>
        <v>Makeup</v>
      </c>
      <c r="F58" s="14" t="str">
        <f>IFERROR(TRIM(_xlfn.XLOOKUP($A58,'[1]P&amp;L by SKU'!$A:$A,'[1]P&amp;L by SKU'!$E:$E)),"")</f>
        <v>Accessory</v>
      </c>
      <c r="G58" s="14" t="s">
        <v>354</v>
      </c>
      <c r="H58" s="37"/>
      <c r="I58" s="39">
        <v>6.3E-2</v>
      </c>
      <c r="J58" s="38">
        <v>3</v>
      </c>
      <c r="K58" s="37" t="s">
        <v>12</v>
      </c>
      <c r="L58" s="37">
        <v>36</v>
      </c>
      <c r="M58" s="10">
        <v>24</v>
      </c>
      <c r="N58" s="61">
        <v>769.26</v>
      </c>
    </row>
    <row r="59" spans="1:14" ht="19" customHeight="1" x14ac:dyDescent="0.35">
      <c r="A59" s="15" t="s">
        <v>353</v>
      </c>
      <c r="B59" s="40" t="s">
        <v>352</v>
      </c>
      <c r="C59" s="40" t="s">
        <v>350</v>
      </c>
      <c r="D59" s="15" t="s">
        <v>4</v>
      </c>
      <c r="E59" s="14" t="str">
        <f>IFERROR(PROPER(_xlfn.XLOOKUP($A59,'[1]P&amp;L by SKU'!$A:$A,'[1]P&amp;L by SKU'!$D:$D)),"")</f>
        <v>Makeup</v>
      </c>
      <c r="F59" s="14" t="str">
        <f>IFERROR(TRIM(_xlfn.XLOOKUP($A59,'[1]P&amp;L by SKU'!$A:$A,'[1]P&amp;L by SKU'!$E:$E)),"")</f>
        <v>Accessory</v>
      </c>
      <c r="G59" s="14" t="s">
        <v>351</v>
      </c>
      <c r="H59" s="37"/>
      <c r="I59" s="39">
        <v>6.3E-2</v>
      </c>
      <c r="J59" s="38">
        <v>3</v>
      </c>
      <c r="K59" s="37" t="s">
        <v>12</v>
      </c>
      <c r="L59" s="37">
        <v>36</v>
      </c>
      <c r="M59" s="10">
        <v>12</v>
      </c>
      <c r="N59" s="61">
        <v>769.26</v>
      </c>
    </row>
    <row r="60" spans="1:14" ht="19" customHeight="1" x14ac:dyDescent="0.35">
      <c r="A60" s="15" t="s">
        <v>349</v>
      </c>
      <c r="B60" s="40" t="s">
        <v>348</v>
      </c>
      <c r="C60" s="40" t="s">
        <v>346</v>
      </c>
      <c r="D60" s="15" t="s">
        <v>4</v>
      </c>
      <c r="E60" s="14" t="str">
        <f>IFERROR(PROPER(_xlfn.XLOOKUP($A60,'[1]P&amp;L by SKU'!$A:$A,'[1]P&amp;L by SKU'!$D:$D)),"")</f>
        <v>Makeup</v>
      </c>
      <c r="F60" s="14" t="str">
        <f>IFERROR(TRIM(_xlfn.XLOOKUP($A60,'[1]P&amp;L by SKU'!$A:$A,'[1]P&amp;L by SKU'!$E:$E)),"")</f>
        <v>Accessory</v>
      </c>
      <c r="G60" s="14" t="s">
        <v>347</v>
      </c>
      <c r="H60" s="37"/>
      <c r="I60" s="39">
        <v>1.4E-2</v>
      </c>
      <c r="J60" s="38">
        <v>12</v>
      </c>
      <c r="K60" s="37" t="s">
        <v>12</v>
      </c>
      <c r="L60" s="37">
        <v>36</v>
      </c>
      <c r="M60" s="10">
        <v>6</v>
      </c>
      <c r="N60" s="61">
        <v>218.85</v>
      </c>
    </row>
    <row r="61" spans="1:14" ht="19" customHeight="1" x14ac:dyDescent="0.35">
      <c r="A61" s="15" t="s">
        <v>345</v>
      </c>
      <c r="B61" s="40" t="s">
        <v>344</v>
      </c>
      <c r="C61" s="40" t="s">
        <v>342</v>
      </c>
      <c r="D61" s="15" t="s">
        <v>4</v>
      </c>
      <c r="E61" s="14" t="str">
        <f>IFERROR(PROPER(_xlfn.XLOOKUP($A61,'[1]P&amp;L by SKU'!$A:$A,'[1]P&amp;L by SKU'!$D:$D)),"")</f>
        <v>Makeup</v>
      </c>
      <c r="F61" s="14" t="str">
        <f>IFERROR(TRIM(_xlfn.XLOOKUP($A61,'[1]P&amp;L by SKU'!$A:$A,'[1]P&amp;L by SKU'!$E:$E)),"")</f>
        <v>Face - Blotting Paper</v>
      </c>
      <c r="G61" s="14" t="s">
        <v>343</v>
      </c>
      <c r="H61" s="37" t="s">
        <v>341</v>
      </c>
      <c r="I61" s="39">
        <v>4.2000000000000003E-2</v>
      </c>
      <c r="J61" s="38">
        <v>7.5</v>
      </c>
      <c r="K61" s="37" t="s">
        <v>12</v>
      </c>
      <c r="L61" s="37">
        <v>36</v>
      </c>
      <c r="M61" s="10">
        <v>24</v>
      </c>
      <c r="N61" s="61">
        <v>266.39</v>
      </c>
    </row>
    <row r="62" spans="1:14" ht="19" customHeight="1" x14ac:dyDescent="0.35">
      <c r="A62" s="15" t="s">
        <v>340</v>
      </c>
      <c r="B62" s="40" t="s">
        <v>339</v>
      </c>
      <c r="C62" s="40" t="s">
        <v>62</v>
      </c>
      <c r="D62" s="15" t="s">
        <v>4</v>
      </c>
      <c r="E62" s="14" t="str">
        <f>IFERROR(PROPER(_xlfn.XLOOKUP($A62,'[1]P&amp;L by SKU'!$A:$A,'[1]P&amp;L by SKU'!$D:$D)),"")</f>
        <v>Makeup</v>
      </c>
      <c r="F62" s="14" t="str">
        <f>IFERROR(TRIM(_xlfn.XLOOKUP($A62,'[1]P&amp;L by SKU'!$A:$A,'[1]P&amp;L by SKU'!$E:$E)),"")</f>
        <v>Face - Contour</v>
      </c>
      <c r="G62" s="14" t="s">
        <v>338</v>
      </c>
      <c r="H62" s="37" t="s">
        <v>334</v>
      </c>
      <c r="I62" s="39">
        <v>9.5000000000000001E-2</v>
      </c>
      <c r="J62" s="38">
        <v>10</v>
      </c>
      <c r="K62" s="37" t="s">
        <v>12</v>
      </c>
      <c r="L62" s="37">
        <v>36</v>
      </c>
      <c r="M62" s="10">
        <v>24</v>
      </c>
      <c r="N62" s="61">
        <v>415.16</v>
      </c>
    </row>
    <row r="63" spans="1:14" ht="19" customHeight="1" x14ac:dyDescent="0.35">
      <c r="A63" s="15" t="s">
        <v>337</v>
      </c>
      <c r="B63" s="40" t="s">
        <v>336</v>
      </c>
      <c r="C63" s="40" t="s">
        <v>62</v>
      </c>
      <c r="D63" s="15" t="s">
        <v>4</v>
      </c>
      <c r="E63" s="14" t="str">
        <f>IFERROR(PROPER(_xlfn.XLOOKUP($A63,'[1]P&amp;L by SKU'!$A:$A,'[1]P&amp;L by SKU'!$D:$D)),"")</f>
        <v>Makeup</v>
      </c>
      <c r="F63" s="14" t="str">
        <f>IFERROR(TRIM(_xlfn.XLOOKUP($A63,'[1]P&amp;L by SKU'!$A:$A,'[1]P&amp;L by SKU'!$E:$E)),"")</f>
        <v>Face - Contour</v>
      </c>
      <c r="G63" s="14" t="s">
        <v>335</v>
      </c>
      <c r="H63" s="37" t="s">
        <v>334</v>
      </c>
      <c r="I63" s="39">
        <v>9.5000000000000001E-2</v>
      </c>
      <c r="J63" s="38">
        <v>10</v>
      </c>
      <c r="K63" s="37" t="s">
        <v>12</v>
      </c>
      <c r="L63" s="37">
        <v>36</v>
      </c>
      <c r="M63" s="10">
        <v>24</v>
      </c>
      <c r="N63" s="61">
        <v>415.16</v>
      </c>
    </row>
    <row r="64" spans="1:14" ht="19" customHeight="1" x14ac:dyDescent="0.35">
      <c r="A64" s="15" t="s">
        <v>333</v>
      </c>
      <c r="B64" s="40" t="s">
        <v>332</v>
      </c>
      <c r="C64" s="40" t="s">
        <v>324</v>
      </c>
      <c r="D64" s="15" t="s">
        <v>4</v>
      </c>
      <c r="E64" s="14" t="str">
        <f>IFERROR(PROPER(_xlfn.XLOOKUP($A64,'[1]P&amp;L by SKU'!$A:$A,'[1]P&amp;L by SKU'!$D:$D)),"")</f>
        <v>Makeup</v>
      </c>
      <c r="F64" s="14" t="str">
        <f>IFERROR(TRIM(_xlfn.XLOOKUP($A64,'[1]P&amp;L by SKU'!$A:$A,'[1]P&amp;L by SKU'!$E:$E)),"")</f>
        <v>Face - Powder</v>
      </c>
      <c r="G64" s="14" t="s">
        <v>331</v>
      </c>
      <c r="H64" s="37" t="s">
        <v>263</v>
      </c>
      <c r="I64" s="39">
        <v>0.06</v>
      </c>
      <c r="J64" s="38">
        <v>7.5</v>
      </c>
      <c r="K64" s="37" t="s">
        <v>12</v>
      </c>
      <c r="L64" s="37">
        <v>36</v>
      </c>
      <c r="M64" s="10">
        <v>24</v>
      </c>
      <c r="N64" s="61">
        <v>358.61</v>
      </c>
    </row>
    <row r="65" spans="1:14" ht="19" customHeight="1" x14ac:dyDescent="0.35">
      <c r="A65" s="15" t="s">
        <v>330</v>
      </c>
      <c r="B65" s="40" t="s">
        <v>329</v>
      </c>
      <c r="C65" s="40" t="s">
        <v>324</v>
      </c>
      <c r="D65" s="15" t="s">
        <v>4</v>
      </c>
      <c r="E65" s="14" t="str">
        <f>IFERROR(PROPER(_xlfn.XLOOKUP($A65,'[1]P&amp;L by SKU'!$A:$A,'[1]P&amp;L by SKU'!$D:$D)),"")</f>
        <v>Makeup</v>
      </c>
      <c r="F65" s="14" t="str">
        <f>IFERROR(TRIM(_xlfn.XLOOKUP($A65,'[1]P&amp;L by SKU'!$A:$A,'[1]P&amp;L by SKU'!$E:$E)),"")</f>
        <v>Face - Powder</v>
      </c>
      <c r="G65" s="14" t="s">
        <v>328</v>
      </c>
      <c r="H65" s="37" t="s">
        <v>263</v>
      </c>
      <c r="I65" s="39">
        <v>0.06</v>
      </c>
      <c r="J65" s="38">
        <v>7.5</v>
      </c>
      <c r="K65" s="37" t="s">
        <v>12</v>
      </c>
      <c r="L65" s="37">
        <v>36</v>
      </c>
      <c r="M65" s="10">
        <v>24</v>
      </c>
      <c r="N65" s="61">
        <v>358.61</v>
      </c>
    </row>
    <row r="66" spans="1:14" ht="19" customHeight="1" x14ac:dyDescent="0.35">
      <c r="A66" s="15" t="s">
        <v>327</v>
      </c>
      <c r="B66" s="40" t="s">
        <v>326</v>
      </c>
      <c r="C66" s="40" t="s">
        <v>324</v>
      </c>
      <c r="D66" s="15" t="s">
        <v>4</v>
      </c>
      <c r="E66" s="14" t="str">
        <f>IFERROR(PROPER(_xlfn.XLOOKUP($A66,'[1]P&amp;L by SKU'!$A:$A,'[1]P&amp;L by SKU'!$D:$D)),"")</f>
        <v>Makeup</v>
      </c>
      <c r="F66" s="14" t="str">
        <f>IFERROR(TRIM(_xlfn.XLOOKUP($A66,'[1]P&amp;L by SKU'!$A:$A,'[1]P&amp;L by SKU'!$E:$E)),"")</f>
        <v>Face - Powder</v>
      </c>
      <c r="G66" s="14" t="s">
        <v>325</v>
      </c>
      <c r="H66" s="37" t="s">
        <v>263</v>
      </c>
      <c r="I66" s="39">
        <v>5.8999999999999997E-2</v>
      </c>
      <c r="J66" s="38">
        <v>7.5</v>
      </c>
      <c r="K66" s="37" t="s">
        <v>12</v>
      </c>
      <c r="L66" s="37">
        <v>36</v>
      </c>
      <c r="M66" s="10">
        <v>24</v>
      </c>
      <c r="N66" s="61">
        <v>358.61</v>
      </c>
    </row>
    <row r="67" spans="1:14" ht="19" customHeight="1" x14ac:dyDescent="0.35">
      <c r="A67" s="15" t="s">
        <v>323</v>
      </c>
      <c r="B67" s="40" t="s">
        <v>322</v>
      </c>
      <c r="C67" s="40" t="s">
        <v>62</v>
      </c>
      <c r="D67" s="15" t="s">
        <v>4</v>
      </c>
      <c r="E67" s="14" t="str">
        <f>IFERROR(PROPER(_xlfn.XLOOKUP($A67,'[1]P&amp;L by SKU'!$A:$A,'[1]P&amp;L by SKU'!$D:$D)),"")</f>
        <v>Makeup</v>
      </c>
      <c r="F67" s="14" t="str">
        <f>IFERROR(TRIM(_xlfn.XLOOKUP($A67,'[1]P&amp;L by SKU'!$A:$A,'[1]P&amp;L by SKU'!$E:$E)),"")</f>
        <v>Face - Contour</v>
      </c>
      <c r="G67" s="14" t="s">
        <v>321</v>
      </c>
      <c r="H67" s="37" t="s">
        <v>320</v>
      </c>
      <c r="I67" s="39">
        <v>0.11799999999999999</v>
      </c>
      <c r="J67" s="38">
        <v>1.9</v>
      </c>
      <c r="K67" s="37" t="s">
        <v>12</v>
      </c>
      <c r="L67" s="37">
        <v>36</v>
      </c>
      <c r="M67" s="10">
        <v>24</v>
      </c>
      <c r="N67" s="61">
        <v>356.56</v>
      </c>
    </row>
    <row r="68" spans="1:14" ht="19" customHeight="1" x14ac:dyDescent="0.35">
      <c r="A68" s="15" t="s">
        <v>319</v>
      </c>
      <c r="B68" s="40" t="s">
        <v>318</v>
      </c>
      <c r="C68" s="40" t="s">
        <v>62</v>
      </c>
      <c r="D68" s="15" t="s">
        <v>4</v>
      </c>
      <c r="E68" s="14" t="str">
        <f>IFERROR(PROPER(_xlfn.XLOOKUP($A68,'[1]P&amp;L by SKU'!$A:$A,'[1]P&amp;L by SKU'!$D:$D)),"")</f>
        <v>Makeup</v>
      </c>
      <c r="F68" s="14" t="str">
        <f>IFERROR(TRIM(_xlfn.XLOOKUP($A68,'[1]P&amp;L by SKU'!$A:$A,'[1]P&amp;L by SKU'!$E:$E)),"")</f>
        <v>Face - Contour</v>
      </c>
      <c r="G68" s="14" t="s">
        <v>317</v>
      </c>
      <c r="H68" s="37" t="s">
        <v>313</v>
      </c>
      <c r="I68" s="39">
        <v>4.5999999999999999E-2</v>
      </c>
      <c r="J68" s="38">
        <v>3</v>
      </c>
      <c r="K68" s="37" t="s">
        <v>12</v>
      </c>
      <c r="L68" s="37">
        <v>36</v>
      </c>
      <c r="M68" s="10">
        <v>24</v>
      </c>
      <c r="N68" s="61">
        <v>307.38</v>
      </c>
    </row>
    <row r="69" spans="1:14" ht="19" customHeight="1" x14ac:dyDescent="0.35">
      <c r="A69" s="15" t="s">
        <v>316</v>
      </c>
      <c r="B69" s="40" t="s">
        <v>315</v>
      </c>
      <c r="C69" s="40" t="s">
        <v>62</v>
      </c>
      <c r="D69" s="15" t="s">
        <v>4</v>
      </c>
      <c r="E69" s="14" t="str">
        <f>IFERROR(PROPER(_xlfn.XLOOKUP($A69,'[1]P&amp;L by SKU'!$A:$A,'[1]P&amp;L by SKU'!$D:$D)),"")</f>
        <v>Makeup</v>
      </c>
      <c r="F69" s="14" t="str">
        <f>IFERROR(TRIM(_xlfn.XLOOKUP($A69,'[1]P&amp;L by SKU'!$A:$A,'[1]P&amp;L by SKU'!$E:$E)),"")</f>
        <v>Face - Contour</v>
      </c>
      <c r="G69" s="14" t="s">
        <v>314</v>
      </c>
      <c r="H69" s="37" t="s">
        <v>313</v>
      </c>
      <c r="I69" s="39">
        <v>4.5999999999999999E-2</v>
      </c>
      <c r="J69" s="38">
        <v>3</v>
      </c>
      <c r="K69" s="37" t="s">
        <v>12</v>
      </c>
      <c r="L69" s="37">
        <v>36</v>
      </c>
      <c r="M69" s="10">
        <v>24</v>
      </c>
      <c r="N69" s="61">
        <v>307.38</v>
      </c>
    </row>
    <row r="70" spans="1:14" ht="19" customHeight="1" x14ac:dyDescent="0.35">
      <c r="A70" s="15" t="s">
        <v>312</v>
      </c>
      <c r="B70" s="40" t="s">
        <v>311</v>
      </c>
      <c r="C70" s="40" t="s">
        <v>62</v>
      </c>
      <c r="D70" s="15" t="s">
        <v>4</v>
      </c>
      <c r="E70" s="14" t="str">
        <f>IFERROR(PROPER(_xlfn.XLOOKUP($A70,'[1]P&amp;L by SKU'!$A:$A,'[1]P&amp;L by SKU'!$D:$D)),"")</f>
        <v>Makeup</v>
      </c>
      <c r="F70" s="14" t="str">
        <f>IFERROR(TRIM(_xlfn.XLOOKUP($A70,'[1]P&amp;L by SKU'!$A:$A,'[1]P&amp;L by SKU'!$E:$E)),"")</f>
        <v>Face - Concealer</v>
      </c>
      <c r="G70" s="14" t="s">
        <v>310</v>
      </c>
      <c r="H70" s="37" t="s">
        <v>306</v>
      </c>
      <c r="I70" s="39">
        <v>1.4999999999999999E-2</v>
      </c>
      <c r="J70" s="38">
        <v>2.5</v>
      </c>
      <c r="K70" s="37" t="s">
        <v>12</v>
      </c>
      <c r="L70" s="37">
        <v>36</v>
      </c>
      <c r="M70" s="10">
        <v>24</v>
      </c>
      <c r="N70" s="61">
        <v>284.02</v>
      </c>
    </row>
    <row r="71" spans="1:14" ht="19" customHeight="1" x14ac:dyDescent="0.35">
      <c r="A71" s="15" t="s">
        <v>309</v>
      </c>
      <c r="B71" s="40" t="s">
        <v>308</v>
      </c>
      <c r="C71" s="40" t="s">
        <v>62</v>
      </c>
      <c r="D71" s="15" t="s">
        <v>4</v>
      </c>
      <c r="E71" s="14" t="str">
        <f>IFERROR(PROPER(_xlfn.XLOOKUP($A71,'[1]P&amp;L by SKU'!$A:$A,'[1]P&amp;L by SKU'!$D:$D)),"")</f>
        <v>Makeup</v>
      </c>
      <c r="F71" s="14" t="str">
        <f>IFERROR(TRIM(_xlfn.XLOOKUP($A71,'[1]P&amp;L by SKU'!$A:$A,'[1]P&amp;L by SKU'!$E:$E)),"")</f>
        <v>Face - Concealer</v>
      </c>
      <c r="G71" s="14" t="s">
        <v>307</v>
      </c>
      <c r="H71" s="37" t="s">
        <v>306</v>
      </c>
      <c r="I71" s="39">
        <v>1.4999999999999999E-2</v>
      </c>
      <c r="J71" s="38">
        <v>2.5</v>
      </c>
      <c r="K71" s="37" t="s">
        <v>12</v>
      </c>
      <c r="L71" s="37">
        <v>36</v>
      </c>
      <c r="M71" s="10">
        <v>24</v>
      </c>
      <c r="N71" s="61">
        <v>284.02</v>
      </c>
    </row>
    <row r="72" spans="1:14" ht="19" customHeight="1" x14ac:dyDescent="0.35">
      <c r="A72" s="15" t="s">
        <v>305</v>
      </c>
      <c r="B72" s="40" t="s">
        <v>304</v>
      </c>
      <c r="C72" s="40" t="s">
        <v>62</v>
      </c>
      <c r="D72" s="15" t="s">
        <v>4</v>
      </c>
      <c r="E72" s="14" t="str">
        <f>IFERROR(PROPER(_xlfn.XLOOKUP($A72,'[1]P&amp;L by SKU'!$A:$A,'[1]P&amp;L by SKU'!$D:$D)),"")</f>
        <v>Makeup</v>
      </c>
      <c r="F72" s="14" t="str">
        <f>IFERROR(TRIM(_xlfn.XLOOKUP($A72,'[1]P&amp;L by SKU'!$A:$A,'[1]P&amp;L by SKU'!$E:$E)),"")</f>
        <v>Face - Foundation</v>
      </c>
      <c r="G72" s="14" t="s">
        <v>303</v>
      </c>
      <c r="H72" s="37"/>
      <c r="I72" s="39">
        <v>6.0999999999999999E-2</v>
      </c>
      <c r="J72" s="38">
        <v>3.9</v>
      </c>
      <c r="K72" s="37" t="s">
        <v>299</v>
      </c>
      <c r="L72" s="37">
        <v>30</v>
      </c>
      <c r="M72" s="10">
        <v>12</v>
      </c>
      <c r="N72" s="61">
        <v>409.43</v>
      </c>
    </row>
    <row r="73" spans="1:14" ht="19" customHeight="1" x14ac:dyDescent="0.35">
      <c r="A73" s="15" t="s">
        <v>302</v>
      </c>
      <c r="B73" s="40" t="s">
        <v>301</v>
      </c>
      <c r="C73" s="40" t="s">
        <v>62</v>
      </c>
      <c r="D73" s="15" t="s">
        <v>4</v>
      </c>
      <c r="E73" s="14" t="str">
        <f>IFERROR(PROPER(_xlfn.XLOOKUP($A73,'[1]P&amp;L by SKU'!$A:$A,'[1]P&amp;L by SKU'!$D:$D)),"")</f>
        <v>Makeup</v>
      </c>
      <c r="F73" s="14" t="str">
        <f>IFERROR(TRIM(_xlfn.XLOOKUP($A73,'[1]P&amp;L by SKU'!$A:$A,'[1]P&amp;L by SKU'!$E:$E)),"")</f>
        <v>Face - Foundation</v>
      </c>
      <c r="G73" s="14" t="s">
        <v>300</v>
      </c>
      <c r="H73" s="37"/>
      <c r="I73" s="39">
        <v>6.0999999999999999E-2</v>
      </c>
      <c r="J73" s="38">
        <v>3.9</v>
      </c>
      <c r="K73" s="37" t="s">
        <v>299</v>
      </c>
      <c r="L73" s="37">
        <v>30</v>
      </c>
      <c r="M73" s="10">
        <v>12</v>
      </c>
      <c r="N73" s="61">
        <v>409.43</v>
      </c>
    </row>
    <row r="74" spans="1:14" ht="19" customHeight="1" x14ac:dyDescent="0.35">
      <c r="A74" s="15" t="s">
        <v>298</v>
      </c>
      <c r="B74" s="13" t="s">
        <v>297</v>
      </c>
      <c r="C74" s="13" t="s">
        <v>62</v>
      </c>
      <c r="D74" s="15" t="s">
        <v>4</v>
      </c>
      <c r="E74" s="14" t="str">
        <f>IFERROR(PROPER(_xlfn.XLOOKUP($A74,'[1]P&amp;L by SKU'!$A:$A,'[1]P&amp;L by SKU'!$D:$D)),"")</f>
        <v>Makeup</v>
      </c>
      <c r="F74" s="14" t="str">
        <f>IFERROR(TRIM(_xlfn.XLOOKUP($A74,'[1]P&amp;L by SKU'!$A:$A,'[1]P&amp;L by SKU'!$E:$E)),"")</f>
        <v>Face - Foundation</v>
      </c>
      <c r="G74" s="14" t="s">
        <v>296</v>
      </c>
      <c r="H74" s="10"/>
      <c r="I74" s="12">
        <v>5.8999999999999997E-2</v>
      </c>
      <c r="J74" s="11">
        <v>0.25</v>
      </c>
      <c r="K74" s="10"/>
      <c r="L74" s="10"/>
      <c r="M74" s="10">
        <f>IFERROR(_xlfn.XLOOKUP($A74,'[1]P&amp;L by SKU'!$A:$A,'[1]P&amp;L by SKU'!$H:$H),"")</f>
        <v>12</v>
      </c>
      <c r="N74" s="63">
        <f>5.9*80</f>
        <v>472</v>
      </c>
    </row>
    <row r="75" spans="1:14" ht="19" customHeight="1" x14ac:dyDescent="0.35">
      <c r="A75" s="36" t="s">
        <v>295</v>
      </c>
      <c r="B75" s="34" t="s">
        <v>294</v>
      </c>
      <c r="C75" s="34" t="s">
        <v>62</v>
      </c>
      <c r="D75" s="36" t="s">
        <v>4</v>
      </c>
      <c r="E75" s="35" t="str">
        <f>IFERROR(PROPER(_xlfn.XLOOKUP($A75,'[1]P&amp;L by SKU'!$A:$A,'[1]P&amp;L by SKU'!$D:$D)),"")</f>
        <v>Makeup</v>
      </c>
      <c r="F75" s="35" t="str">
        <f>IFERROR(TRIM(_xlfn.XLOOKUP($A75,'[1]P&amp;L by SKU'!$A:$A,'[1]P&amp;L by SKU'!$E:$E)),"")</f>
        <v>Face - Foundation</v>
      </c>
      <c r="G75" s="35" t="s">
        <v>293</v>
      </c>
      <c r="H75" s="31"/>
      <c r="I75" s="33">
        <v>5.8999999999999997E-2</v>
      </c>
      <c r="J75" s="32">
        <v>0.25</v>
      </c>
      <c r="K75" s="31"/>
      <c r="L75" s="31"/>
      <c r="M75" s="31">
        <f>IFERROR(_xlfn.XLOOKUP($A75,'[1]P&amp;L by SKU'!$A:$A,'[1]P&amp;L by SKU'!$H:$H),"")</f>
        <v>12</v>
      </c>
      <c r="N75" s="65">
        <f>5.9*80</f>
        <v>472</v>
      </c>
    </row>
    <row r="76" spans="1:14" ht="19" customHeight="1" x14ac:dyDescent="0.35">
      <c r="A76" s="46" t="s">
        <v>292</v>
      </c>
      <c r="B76" s="45" t="s">
        <v>35</v>
      </c>
      <c r="C76" s="45" t="s">
        <v>35</v>
      </c>
      <c r="D76" s="45" t="s">
        <v>35</v>
      </c>
      <c r="E76" s="45" t="s">
        <v>35</v>
      </c>
      <c r="F76" s="42"/>
      <c r="G76" s="42"/>
      <c r="H76" s="42"/>
      <c r="I76" s="44"/>
      <c r="J76" s="43"/>
      <c r="K76" s="42"/>
      <c r="L76" s="42"/>
      <c r="M76" s="42"/>
      <c r="N76" s="41"/>
    </row>
    <row r="77" spans="1:14" ht="19" customHeight="1" x14ac:dyDescent="0.35">
      <c r="A77" s="22" t="s">
        <v>291</v>
      </c>
      <c r="B77" s="20" t="s">
        <v>290</v>
      </c>
      <c r="C77" s="20" t="s">
        <v>230</v>
      </c>
      <c r="D77" s="22" t="s">
        <v>4</v>
      </c>
      <c r="E77" s="21" t="str">
        <f>IFERROR(PROPER(_xlfn.XLOOKUP($A77,'[1]P&amp;L by SKU'!$A:$A,'[1]P&amp;L by SKU'!$D:$D)),"")</f>
        <v>Makeup</v>
      </c>
      <c r="F77" s="21" t="str">
        <f>IFERROR(TRIM(_xlfn.XLOOKUP($A77,'[1]P&amp;L by SKU'!$A:$A,'[1]P&amp;L by SKU'!$E:$E)),"")</f>
        <v>Eye - shadow</v>
      </c>
      <c r="G77" s="21" t="s">
        <v>289</v>
      </c>
      <c r="H77" s="17" t="s">
        <v>263</v>
      </c>
      <c r="I77" s="19">
        <v>7.8E-2</v>
      </c>
      <c r="J77" s="18">
        <v>8.1999999999999993</v>
      </c>
      <c r="K77" s="17" t="s">
        <v>12</v>
      </c>
      <c r="L77" s="17">
        <v>36</v>
      </c>
      <c r="M77" s="16">
        <v>24</v>
      </c>
      <c r="N77" s="62">
        <v>371.31</v>
      </c>
    </row>
    <row r="78" spans="1:14" s="2" customFormat="1" ht="19" customHeight="1" x14ac:dyDescent="0.35">
      <c r="A78" s="15" t="s">
        <v>288</v>
      </c>
      <c r="B78" s="13" t="s">
        <v>287</v>
      </c>
      <c r="C78" s="13" t="s">
        <v>230</v>
      </c>
      <c r="D78" s="15" t="s">
        <v>4</v>
      </c>
      <c r="E78" s="14" t="str">
        <f>IFERROR(PROPER(_xlfn.XLOOKUP($A78,'[1]P&amp;L by SKU'!$A:$A,'[1]P&amp;L by SKU'!$D:$D)),"")</f>
        <v>Makeup</v>
      </c>
      <c r="F78" s="14" t="str">
        <f>IFERROR(TRIM(_xlfn.XLOOKUP($A78,'[1]P&amp;L by SKU'!$A:$A,'[1]P&amp;L by SKU'!$E:$E)),"")</f>
        <v>Eye - shadow</v>
      </c>
      <c r="G78" s="14" t="s">
        <v>286</v>
      </c>
      <c r="H78" s="10" t="s">
        <v>263</v>
      </c>
      <c r="I78" s="12">
        <v>0.08</v>
      </c>
      <c r="J78" s="11">
        <v>8.1999999999999993</v>
      </c>
      <c r="K78" s="10" t="s">
        <v>12</v>
      </c>
      <c r="L78" s="10">
        <v>36</v>
      </c>
      <c r="M78" s="10">
        <f>IFERROR(_xlfn.XLOOKUP($A78,'[1]P&amp;L by SKU'!$A:$A,'[1]P&amp;L by SKU'!$H:$H),"")</f>
        <v>24</v>
      </c>
      <c r="N78" s="63">
        <v>371.31</v>
      </c>
    </row>
    <row r="79" spans="1:14" s="2" customFormat="1" ht="19" customHeight="1" x14ac:dyDescent="0.35">
      <c r="A79" s="15" t="s">
        <v>285</v>
      </c>
      <c r="B79" s="13" t="s">
        <v>284</v>
      </c>
      <c r="C79" s="13" t="s">
        <v>230</v>
      </c>
      <c r="D79" s="15" t="s">
        <v>4</v>
      </c>
      <c r="E79" s="14" t="str">
        <f>IFERROR(PROPER(_xlfn.XLOOKUP($A79,'[1]P&amp;L by SKU'!$A:$A,'[1]P&amp;L by SKU'!$D:$D)),"")</f>
        <v>Makeup</v>
      </c>
      <c r="F79" s="14" t="str">
        <f>IFERROR(TRIM(_xlfn.XLOOKUP($A79,'[1]P&amp;L by SKU'!$A:$A,'[1]P&amp;L by SKU'!$E:$E)),"")</f>
        <v>Eye - shadow</v>
      </c>
      <c r="G79" s="14" t="s">
        <v>283</v>
      </c>
      <c r="H79" s="10" t="s">
        <v>279</v>
      </c>
      <c r="I79" s="12">
        <v>3.3000000000000002E-2</v>
      </c>
      <c r="J79" s="11">
        <v>2</v>
      </c>
      <c r="K79" s="10" t="s">
        <v>12</v>
      </c>
      <c r="L79" s="10">
        <v>36</v>
      </c>
      <c r="M79" s="10">
        <f>IFERROR(_xlfn.XLOOKUP($A79,'[1]P&amp;L by SKU'!$A:$A,'[1]P&amp;L by SKU'!$H:$H),"")</f>
        <v>24</v>
      </c>
      <c r="N79" s="61">
        <v>306.14999999999998</v>
      </c>
    </row>
    <row r="80" spans="1:14" s="2" customFormat="1" ht="19" customHeight="1" x14ac:dyDescent="0.35">
      <c r="A80" s="36" t="s">
        <v>282</v>
      </c>
      <c r="B80" s="34" t="s">
        <v>281</v>
      </c>
      <c r="C80" s="34" t="s">
        <v>230</v>
      </c>
      <c r="D80" s="36" t="s">
        <v>4</v>
      </c>
      <c r="E80" s="35" t="str">
        <f>IFERROR(PROPER(_xlfn.XLOOKUP($A80,'[1]P&amp;L by SKU'!$A:$A,'[1]P&amp;L by SKU'!$D:$D)),"")</f>
        <v>Makeup</v>
      </c>
      <c r="F80" s="35" t="str">
        <f>IFERROR(TRIM(_xlfn.XLOOKUP($A80,'[1]P&amp;L by SKU'!$A:$A,'[1]P&amp;L by SKU'!$E:$E)),"")</f>
        <v>Eye - shadow</v>
      </c>
      <c r="G80" s="35" t="s">
        <v>280</v>
      </c>
      <c r="H80" s="31" t="s">
        <v>279</v>
      </c>
      <c r="I80" s="33">
        <v>3.3000000000000002E-2</v>
      </c>
      <c r="J80" s="32">
        <v>2</v>
      </c>
      <c r="K80" s="31" t="s">
        <v>12</v>
      </c>
      <c r="L80" s="31">
        <v>36</v>
      </c>
      <c r="M80" s="31">
        <f>IFERROR(_xlfn.XLOOKUP($A80,'[1]P&amp;L by SKU'!$A:$A,'[1]P&amp;L by SKU'!$H:$H),"")</f>
        <v>24</v>
      </c>
      <c r="N80" s="65">
        <v>306.14999999999998</v>
      </c>
    </row>
    <row r="81" spans="1:14" ht="19" customHeight="1" x14ac:dyDescent="0.35">
      <c r="A81" s="15" t="s">
        <v>278</v>
      </c>
      <c r="B81" s="40" t="s">
        <v>277</v>
      </c>
      <c r="C81" s="40" t="s">
        <v>230</v>
      </c>
      <c r="D81" s="15" t="s">
        <v>4</v>
      </c>
      <c r="E81" s="14" t="str">
        <f>IFERROR(PROPER(_xlfn.XLOOKUP($A81,'[1]P&amp;L by SKU'!$A:$A,'[1]P&amp;L by SKU'!$D:$D)),"")</f>
        <v>Makeup</v>
      </c>
      <c r="F81" s="14" t="str">
        <f>IFERROR(TRIM(_xlfn.XLOOKUP($A81,'[1]P&amp;L by SKU'!$A:$A,'[1]P&amp;L by SKU'!$E:$E)),"")</f>
        <v>Eyes - Mascara</v>
      </c>
      <c r="G81" s="14" t="s">
        <v>276</v>
      </c>
      <c r="H81" s="37" t="s">
        <v>275</v>
      </c>
      <c r="I81" s="39">
        <v>0.02</v>
      </c>
      <c r="J81" s="38">
        <v>1.5</v>
      </c>
      <c r="K81" s="37" t="s">
        <v>12</v>
      </c>
      <c r="L81" s="37">
        <v>36</v>
      </c>
      <c r="M81" s="10">
        <v>24</v>
      </c>
      <c r="N81" s="61">
        <v>524.59</v>
      </c>
    </row>
    <row r="82" spans="1:14" ht="19" customHeight="1" x14ac:dyDescent="0.35">
      <c r="A82" s="15" t="s">
        <v>274</v>
      </c>
      <c r="B82" s="40" t="s">
        <v>273</v>
      </c>
      <c r="C82" s="40" t="s">
        <v>230</v>
      </c>
      <c r="D82" s="15" t="s">
        <v>4</v>
      </c>
      <c r="E82" s="14" t="str">
        <f>IFERROR(PROPER(_xlfn.XLOOKUP($A82,'[1]P&amp;L by SKU'!$A:$A,'[1]P&amp;L by SKU'!$D:$D)),"")</f>
        <v>Makeup</v>
      </c>
      <c r="F82" s="14" t="str">
        <f>IFERROR(TRIM(_xlfn.XLOOKUP($A82,'[1]P&amp;L by SKU'!$A:$A,'[1]P&amp;L by SKU'!$E:$E)),"")</f>
        <v>Eyes - Mascara</v>
      </c>
      <c r="G82" s="14" t="s">
        <v>272</v>
      </c>
      <c r="H82" s="37" t="s">
        <v>268</v>
      </c>
      <c r="I82" s="39">
        <v>2.5000000000000001E-2</v>
      </c>
      <c r="J82" s="38">
        <v>2</v>
      </c>
      <c r="K82" s="37" t="s">
        <v>267</v>
      </c>
      <c r="L82" s="37">
        <v>30</v>
      </c>
      <c r="M82" s="10">
        <v>24</v>
      </c>
      <c r="N82" s="61">
        <v>225.41</v>
      </c>
    </row>
    <row r="83" spans="1:14" ht="16.75" customHeight="1" x14ac:dyDescent="0.35">
      <c r="A83" s="15" t="s">
        <v>271</v>
      </c>
      <c r="B83" s="40" t="s">
        <v>270</v>
      </c>
      <c r="C83" s="40" t="s">
        <v>230</v>
      </c>
      <c r="D83" s="15" t="s">
        <v>4</v>
      </c>
      <c r="E83" s="14" t="str">
        <f>IFERROR(PROPER(_xlfn.XLOOKUP($A83,'[1]P&amp;L by SKU'!$A:$A,'[1]P&amp;L by SKU'!$D:$D)),"")</f>
        <v>Makeup</v>
      </c>
      <c r="F83" s="14" t="str">
        <f>IFERROR(TRIM(_xlfn.XLOOKUP($A83,'[1]P&amp;L by SKU'!$A:$A,'[1]P&amp;L by SKU'!$E:$E)),"")</f>
        <v>Eyes - Mascara</v>
      </c>
      <c r="G83" s="14" t="s">
        <v>269</v>
      </c>
      <c r="H83" s="37" t="s">
        <v>268</v>
      </c>
      <c r="I83" s="39">
        <v>2.5000000000000001E-2</v>
      </c>
      <c r="J83" s="38">
        <v>1.6</v>
      </c>
      <c r="K83" s="37" t="s">
        <v>267</v>
      </c>
      <c r="L83" s="37">
        <v>30</v>
      </c>
      <c r="M83" s="10">
        <v>24</v>
      </c>
      <c r="N83" s="61">
        <v>315.57</v>
      </c>
    </row>
    <row r="84" spans="1:14" s="2" customFormat="1" ht="19" customHeight="1" x14ac:dyDescent="0.35">
      <c r="A84" s="15" t="s">
        <v>266</v>
      </c>
      <c r="B84" s="40" t="s">
        <v>265</v>
      </c>
      <c r="C84" s="40" t="s">
        <v>230</v>
      </c>
      <c r="D84" s="15" t="s">
        <v>4</v>
      </c>
      <c r="E84" s="14" t="str">
        <f>IFERROR(PROPER(_xlfn.XLOOKUP($A84,'[1]P&amp;L by SKU'!$A:$A,'[1]P&amp;L by SKU'!$D:$D)),"")</f>
        <v>Makeup</v>
      </c>
      <c r="F84" s="14" t="str">
        <f>IFERROR(TRIM(_xlfn.XLOOKUP($A84,'[1]P&amp;L by SKU'!$A:$A,'[1]P&amp;L by SKU'!$E:$E)),"")</f>
        <v>Eyes - Mascara</v>
      </c>
      <c r="G84" s="14" t="s">
        <v>264</v>
      </c>
      <c r="H84" s="37" t="s">
        <v>263</v>
      </c>
      <c r="I84" s="39">
        <v>2.5000000000000001E-2</v>
      </c>
      <c r="J84" s="38">
        <v>2</v>
      </c>
      <c r="K84" s="37" t="s">
        <v>12</v>
      </c>
      <c r="L84" s="37">
        <v>36</v>
      </c>
      <c r="M84" s="10">
        <v>24</v>
      </c>
      <c r="N84" s="61">
        <v>370.08</v>
      </c>
    </row>
    <row r="85" spans="1:14" s="2" customFormat="1" ht="19" customHeight="1" x14ac:dyDescent="0.35">
      <c r="A85" s="15" t="s">
        <v>262</v>
      </c>
      <c r="B85" s="13" t="s">
        <v>261</v>
      </c>
      <c r="C85" s="13" t="s">
        <v>230</v>
      </c>
      <c r="D85" s="15" t="s">
        <v>4</v>
      </c>
      <c r="E85" s="14" t="str">
        <f>IFERROR(PROPER(_xlfn.XLOOKUP($A85,'[1]P&amp;L by SKU'!$A:$A,'[1]P&amp;L by SKU'!$D:$D)),"")</f>
        <v>Makeup</v>
      </c>
      <c r="F85" s="14" t="str">
        <f>IFERROR(TRIM(_xlfn.XLOOKUP($A85,'[1]P&amp;L by SKU'!$A:$A,'[1]P&amp;L by SKU'!$E:$E)),"")</f>
        <v>Eyes - Mascara</v>
      </c>
      <c r="G85" s="14" t="s">
        <v>260</v>
      </c>
      <c r="H85" s="10"/>
      <c r="I85" s="12">
        <v>2.3E-2</v>
      </c>
      <c r="J85" s="11">
        <v>1.5</v>
      </c>
      <c r="K85" s="10"/>
      <c r="L85" s="10"/>
      <c r="M85" s="10">
        <v>24</v>
      </c>
      <c r="N85" s="63">
        <f>3.5*80</f>
        <v>280</v>
      </c>
    </row>
    <row r="86" spans="1:14" ht="19" customHeight="1" x14ac:dyDescent="0.35">
      <c r="A86" s="15" t="s">
        <v>259</v>
      </c>
      <c r="B86" s="40" t="s">
        <v>258</v>
      </c>
      <c r="C86" s="40" t="s">
        <v>230</v>
      </c>
      <c r="D86" s="15" t="s">
        <v>4</v>
      </c>
      <c r="E86" s="14" t="str">
        <f>IFERROR(PROPER(_xlfn.XLOOKUP($A86,'[1]P&amp;L by SKU'!$A:$A,'[1]P&amp;L by SKU'!$D:$D)),"")</f>
        <v>Makeup</v>
      </c>
      <c r="F86" s="14" t="str">
        <f>IFERROR(TRIM(_xlfn.XLOOKUP($A86,'[1]P&amp;L by SKU'!$A:$A,'[1]P&amp;L by SKU'!$E:$E)),"")</f>
        <v>Eye - Liner / Pencil</v>
      </c>
      <c r="G86" s="14" t="s">
        <v>257</v>
      </c>
      <c r="H86" s="37" t="s">
        <v>246</v>
      </c>
      <c r="I86" s="39">
        <v>7.0000000000000001E-3</v>
      </c>
      <c r="J86" s="38">
        <v>0.76</v>
      </c>
      <c r="K86" s="37" t="s">
        <v>12</v>
      </c>
      <c r="L86" s="37">
        <v>36</v>
      </c>
      <c r="M86" s="10">
        <v>24</v>
      </c>
      <c r="N86" s="61">
        <v>225.41</v>
      </c>
    </row>
    <row r="87" spans="1:14" s="2" customFormat="1" ht="19" customHeight="1" x14ac:dyDescent="0.35">
      <c r="A87" s="15" t="s">
        <v>256</v>
      </c>
      <c r="B87" s="40" t="s">
        <v>255</v>
      </c>
      <c r="C87" s="40" t="s">
        <v>230</v>
      </c>
      <c r="D87" s="15" t="s">
        <v>4</v>
      </c>
      <c r="E87" s="14" t="str">
        <f>IFERROR(PROPER(_xlfn.XLOOKUP($A87,'[1]P&amp;L by SKU'!$A:$A,'[1]P&amp;L by SKU'!$D:$D)),"")</f>
        <v>Makeup</v>
      </c>
      <c r="F87" s="14" t="str">
        <f>IFERROR(TRIM(_xlfn.XLOOKUP($A87,'[1]P&amp;L by SKU'!$A:$A,'[1]P&amp;L by SKU'!$E:$E)),"")</f>
        <v>Eye - Liner / Pencil</v>
      </c>
      <c r="G87" s="14" t="s">
        <v>254</v>
      </c>
      <c r="H87" s="37" t="s">
        <v>250</v>
      </c>
      <c r="I87" s="39">
        <v>6.0000000000000001E-3</v>
      </c>
      <c r="J87" s="38">
        <v>0.8</v>
      </c>
      <c r="K87" s="37" t="s">
        <v>12</v>
      </c>
      <c r="L87" s="37">
        <v>30</v>
      </c>
      <c r="M87" s="10">
        <v>24</v>
      </c>
      <c r="N87" s="61">
        <v>262.3</v>
      </c>
    </row>
    <row r="88" spans="1:14" s="2" customFormat="1" ht="19" customHeight="1" x14ac:dyDescent="0.35">
      <c r="A88" s="15" t="s">
        <v>253</v>
      </c>
      <c r="B88" s="40" t="s">
        <v>252</v>
      </c>
      <c r="C88" s="40" t="s">
        <v>230</v>
      </c>
      <c r="D88" s="15" t="s">
        <v>4</v>
      </c>
      <c r="E88" s="14" t="str">
        <f>IFERROR(PROPER(_xlfn.XLOOKUP($A88,'[1]P&amp;L by SKU'!$A:$A,'[1]P&amp;L by SKU'!$D:$D)),"")</f>
        <v>Makeup</v>
      </c>
      <c r="F88" s="14" t="str">
        <f>IFERROR(TRIM(_xlfn.XLOOKUP($A88,'[1]P&amp;L by SKU'!$A:$A,'[1]P&amp;L by SKU'!$E:$E)),"")</f>
        <v>Eye - Liner / Pencil</v>
      </c>
      <c r="G88" s="14" t="s">
        <v>251</v>
      </c>
      <c r="H88" s="37" t="s">
        <v>250</v>
      </c>
      <c r="I88" s="39">
        <v>6.0000000000000001E-3</v>
      </c>
      <c r="J88" s="38">
        <v>0.8</v>
      </c>
      <c r="K88" s="37" t="s">
        <v>12</v>
      </c>
      <c r="L88" s="37">
        <v>30</v>
      </c>
      <c r="M88" s="10">
        <v>24</v>
      </c>
      <c r="N88" s="61">
        <v>262.3</v>
      </c>
    </row>
    <row r="89" spans="1:14" s="2" customFormat="1" ht="19" customHeight="1" x14ac:dyDescent="0.35">
      <c r="A89" s="15" t="s">
        <v>249</v>
      </c>
      <c r="B89" s="40" t="s">
        <v>248</v>
      </c>
      <c r="C89" s="40" t="s">
        <v>230</v>
      </c>
      <c r="D89" s="15" t="s">
        <v>4</v>
      </c>
      <c r="E89" s="14" t="str">
        <f>IFERROR(PROPER(_xlfn.XLOOKUP($A89,'[1]P&amp;L by SKU'!$A:$A,'[1]P&amp;L by SKU'!$D:$D)),"")</f>
        <v>Makeup</v>
      </c>
      <c r="F89" s="14" t="str">
        <f>IFERROR(TRIM(_xlfn.XLOOKUP($A89,'[1]P&amp;L by SKU'!$A:$A,'[1]P&amp;L by SKU'!$E:$E)),"")</f>
        <v>Eye - Liner / Pencil</v>
      </c>
      <c r="G89" s="14" t="s">
        <v>247</v>
      </c>
      <c r="H89" s="37" t="s">
        <v>246</v>
      </c>
      <c r="I89" s="39">
        <v>7.0000000000000001E-3</v>
      </c>
      <c r="J89" s="38">
        <v>0.76</v>
      </c>
      <c r="K89" s="37" t="s">
        <v>12</v>
      </c>
      <c r="L89" s="37">
        <v>36</v>
      </c>
      <c r="M89" s="10">
        <v>24</v>
      </c>
      <c r="N89" s="61">
        <v>225.41</v>
      </c>
    </row>
    <row r="90" spans="1:14" ht="19" customHeight="1" x14ac:dyDescent="0.35">
      <c r="A90" s="15" t="s">
        <v>245</v>
      </c>
      <c r="B90" s="40" t="s">
        <v>244</v>
      </c>
      <c r="C90" s="40" t="s">
        <v>62</v>
      </c>
      <c r="D90" s="15" t="s">
        <v>4</v>
      </c>
      <c r="E90" s="14" t="str">
        <f>IFERROR(PROPER(_xlfn.XLOOKUP($A90,'[1]P&amp;L by SKU'!$A:$A,'[1]P&amp;L by SKU'!$D:$D)),"")</f>
        <v>Makeup</v>
      </c>
      <c r="F90" s="14" t="str">
        <f>IFERROR(TRIM(_xlfn.XLOOKUP($A90,'[1]P&amp;L by SKU'!$A:$A,'[1]P&amp;L by SKU'!$E:$E)),"")</f>
        <v>Eyes - Brow</v>
      </c>
      <c r="G90" s="14" t="s">
        <v>243</v>
      </c>
      <c r="H90" s="37" t="s">
        <v>7</v>
      </c>
      <c r="I90" s="39">
        <v>0.02</v>
      </c>
      <c r="J90" s="38">
        <v>3.3</v>
      </c>
      <c r="K90" s="37" t="s">
        <v>0</v>
      </c>
      <c r="L90" s="37">
        <v>36</v>
      </c>
      <c r="M90" s="10">
        <v>24</v>
      </c>
      <c r="N90" s="63">
        <v>284.02</v>
      </c>
    </row>
    <row r="91" spans="1:14" s="2" customFormat="1" ht="19" customHeight="1" x14ac:dyDescent="0.35">
      <c r="A91" s="15" t="s">
        <v>242</v>
      </c>
      <c r="B91" s="40" t="s">
        <v>241</v>
      </c>
      <c r="C91" s="40" t="s">
        <v>230</v>
      </c>
      <c r="D91" s="15" t="s">
        <v>4</v>
      </c>
      <c r="E91" s="14" t="str">
        <f>IFERROR(PROPER(_xlfn.XLOOKUP($A91,'[1]P&amp;L by SKU'!$A:$A,'[1]P&amp;L by SKU'!$D:$D)),"")</f>
        <v>Makeup</v>
      </c>
      <c r="F91" s="14" t="str">
        <f>IFERROR(TRIM(_xlfn.XLOOKUP($A91,'[1]P&amp;L by SKU'!$A:$A,'[1]P&amp;L by SKU'!$E:$E)),"")</f>
        <v>Eyes - Brow</v>
      </c>
      <c r="G91" s="14" t="s">
        <v>240</v>
      </c>
      <c r="H91" s="37" t="s">
        <v>229</v>
      </c>
      <c r="I91" s="39">
        <v>4.0000000000000001E-3</v>
      </c>
      <c r="J91" s="38">
        <v>0.6</v>
      </c>
      <c r="K91" s="37" t="s">
        <v>12</v>
      </c>
      <c r="L91" s="37">
        <v>36</v>
      </c>
      <c r="M91" s="10">
        <v>144</v>
      </c>
      <c r="N91" s="61">
        <v>229.51</v>
      </c>
    </row>
    <row r="92" spans="1:14" s="2" customFormat="1" ht="19" customHeight="1" x14ac:dyDescent="0.35">
      <c r="A92" s="15" t="s">
        <v>239</v>
      </c>
      <c r="B92" s="40" t="s">
        <v>238</v>
      </c>
      <c r="C92" s="40" t="s">
        <v>230</v>
      </c>
      <c r="D92" s="15" t="s">
        <v>4</v>
      </c>
      <c r="E92" s="14" t="str">
        <f>IFERROR(PROPER(_xlfn.XLOOKUP($A92,'[1]P&amp;L by SKU'!$A:$A,'[1]P&amp;L by SKU'!$D:$D)),"")</f>
        <v>Makeup</v>
      </c>
      <c r="F92" s="14" t="str">
        <f>IFERROR(TRIM(_xlfn.XLOOKUP($A92,'[1]P&amp;L by SKU'!$A:$A,'[1]P&amp;L by SKU'!$E:$E)),"")</f>
        <v>Eyes - Brow</v>
      </c>
      <c r="G92" s="14" t="s">
        <v>237</v>
      </c>
      <c r="H92" s="37" t="s">
        <v>229</v>
      </c>
      <c r="I92" s="39">
        <v>4.0000000000000001E-3</v>
      </c>
      <c r="J92" s="38">
        <v>0.6</v>
      </c>
      <c r="K92" s="37" t="s">
        <v>12</v>
      </c>
      <c r="L92" s="37">
        <v>36</v>
      </c>
      <c r="M92" s="10">
        <v>144</v>
      </c>
      <c r="N92" s="61">
        <v>229.51</v>
      </c>
    </row>
    <row r="93" spans="1:14" s="2" customFormat="1" ht="19" customHeight="1" x14ac:dyDescent="0.35">
      <c r="A93" s="15" t="s">
        <v>236</v>
      </c>
      <c r="B93" s="40" t="s">
        <v>235</v>
      </c>
      <c r="C93" s="40" t="s">
        <v>230</v>
      </c>
      <c r="D93" s="15" t="s">
        <v>4</v>
      </c>
      <c r="E93" s="14" t="str">
        <f>IFERROR(PROPER(_xlfn.XLOOKUP($A93,'[1]P&amp;L by SKU'!$A:$A,'[1]P&amp;L by SKU'!$D:$D)),"")</f>
        <v>Makeup</v>
      </c>
      <c r="F93" s="14" t="str">
        <f>IFERROR(TRIM(_xlfn.XLOOKUP($A93,'[1]P&amp;L by SKU'!$A:$A,'[1]P&amp;L by SKU'!$E:$E)),"")</f>
        <v>Eyes - Brow</v>
      </c>
      <c r="G93" s="14" t="s">
        <v>234</v>
      </c>
      <c r="H93" s="37" t="s">
        <v>229</v>
      </c>
      <c r="I93" s="39">
        <v>4.0000000000000001E-3</v>
      </c>
      <c r="J93" s="38">
        <v>0.6</v>
      </c>
      <c r="K93" s="37" t="s">
        <v>12</v>
      </c>
      <c r="L93" s="37">
        <v>36</v>
      </c>
      <c r="M93" s="10">
        <v>144</v>
      </c>
      <c r="N93" s="61">
        <v>229.51</v>
      </c>
    </row>
    <row r="94" spans="1:14" s="2" customFormat="1" ht="19" customHeight="1" x14ac:dyDescent="0.35">
      <c r="A94" s="15" t="s">
        <v>233</v>
      </c>
      <c r="B94" s="40" t="s">
        <v>232</v>
      </c>
      <c r="C94" s="40" t="s">
        <v>230</v>
      </c>
      <c r="D94" s="15" t="s">
        <v>4</v>
      </c>
      <c r="E94" s="14" t="str">
        <f>IFERROR(PROPER(_xlfn.XLOOKUP($A94,'[1]P&amp;L by SKU'!$A:$A,'[1]P&amp;L by SKU'!$D:$D)),"")</f>
        <v>Makeup</v>
      </c>
      <c r="F94" s="14" t="str">
        <f>IFERROR(TRIM(_xlfn.XLOOKUP($A94,'[1]P&amp;L by SKU'!$A:$A,'[1]P&amp;L by SKU'!$E:$E)),"")</f>
        <v>Eyes - Brow</v>
      </c>
      <c r="G94" s="14" t="s">
        <v>231</v>
      </c>
      <c r="H94" s="37" t="s">
        <v>229</v>
      </c>
      <c r="I94" s="39">
        <v>4.0000000000000001E-3</v>
      </c>
      <c r="J94" s="38">
        <v>0.6</v>
      </c>
      <c r="K94" s="37" t="s">
        <v>12</v>
      </c>
      <c r="L94" s="37">
        <v>36</v>
      </c>
      <c r="M94" s="10">
        <v>144</v>
      </c>
      <c r="N94" s="61">
        <v>229.51</v>
      </c>
    </row>
    <row r="95" spans="1:14" s="2" customFormat="1" ht="19" customHeight="1" x14ac:dyDescent="0.35">
      <c r="A95" s="27" t="s">
        <v>228</v>
      </c>
      <c r="B95" s="26" t="s">
        <v>35</v>
      </c>
      <c r="C95" s="26" t="s">
        <v>35</v>
      </c>
      <c r="D95" s="26" t="s">
        <v>35</v>
      </c>
      <c r="E95" s="26" t="s">
        <v>35</v>
      </c>
      <c r="F95" s="23"/>
      <c r="G95" s="23"/>
      <c r="H95" s="23"/>
      <c r="I95" s="25"/>
      <c r="J95" s="24"/>
      <c r="K95" s="23"/>
      <c r="L95" s="23"/>
      <c r="M95" s="23"/>
      <c r="N95" s="23"/>
    </row>
    <row r="96" spans="1:14" s="2" customFormat="1" ht="19" customHeight="1" x14ac:dyDescent="0.35">
      <c r="A96" s="22" t="s">
        <v>227</v>
      </c>
      <c r="B96" s="30" t="s">
        <v>226</v>
      </c>
      <c r="C96" s="30" t="s">
        <v>62</v>
      </c>
      <c r="D96" s="22" t="s">
        <v>4</v>
      </c>
      <c r="E96" s="21" t="str">
        <f>IFERROR(PROPER(_xlfn.XLOOKUP($A96,'[1]P&amp;L by SKU'!$A:$A,'[1]P&amp;L by SKU'!$D:$D)),"")</f>
        <v>Body</v>
      </c>
      <c r="F96" s="21" t="str">
        <f>IFERROR(TRIM(_xlfn.XLOOKUP($A96,'[1]P&amp;L by SKU'!$A:$A,'[1]P&amp;L by SKU'!$E:$E)),"")</f>
        <v>Scrub</v>
      </c>
      <c r="G96" s="21" t="s">
        <v>225</v>
      </c>
      <c r="H96" s="16" t="s">
        <v>218</v>
      </c>
      <c r="I96" s="29">
        <v>0.34499999999999997</v>
      </c>
      <c r="J96" s="28">
        <v>9</v>
      </c>
      <c r="K96" s="16" t="s">
        <v>0</v>
      </c>
      <c r="L96" s="16">
        <v>36</v>
      </c>
      <c r="M96" s="16">
        <v>8</v>
      </c>
      <c r="N96" s="62">
        <v>267.20999999999998</v>
      </c>
    </row>
    <row r="97" spans="1:14" s="2" customFormat="1" ht="19" customHeight="1" x14ac:dyDescent="0.35">
      <c r="A97" s="15" t="s">
        <v>224</v>
      </c>
      <c r="B97" s="13" t="s">
        <v>223</v>
      </c>
      <c r="C97" s="13" t="s">
        <v>62</v>
      </c>
      <c r="D97" s="15" t="s">
        <v>4</v>
      </c>
      <c r="E97" s="14" t="str">
        <f>IFERROR(PROPER(_xlfn.XLOOKUP($A97,'[1]P&amp;L by SKU'!$A:$A,'[1]P&amp;L by SKU'!$D:$D)),"")</f>
        <v>Body</v>
      </c>
      <c r="F97" s="14" t="str">
        <f>IFERROR(TRIM(_xlfn.XLOOKUP($A97,'[1]P&amp;L by SKU'!$A:$A,'[1]P&amp;L by SKU'!$E:$E)),"")</f>
        <v>Scrub</v>
      </c>
      <c r="G97" s="14" t="s">
        <v>222</v>
      </c>
      <c r="H97" s="10" t="s">
        <v>218</v>
      </c>
      <c r="I97" s="12">
        <v>0.34499999999999997</v>
      </c>
      <c r="J97" s="11">
        <v>9</v>
      </c>
      <c r="K97" s="10" t="s">
        <v>0</v>
      </c>
      <c r="L97" s="10">
        <v>36</v>
      </c>
      <c r="M97" s="10">
        <v>8</v>
      </c>
      <c r="N97" s="61">
        <v>267.20999999999998</v>
      </c>
    </row>
    <row r="98" spans="1:14" s="2" customFormat="1" ht="19" customHeight="1" x14ac:dyDescent="0.35">
      <c r="A98" s="15" t="s">
        <v>221</v>
      </c>
      <c r="B98" s="13" t="s">
        <v>220</v>
      </c>
      <c r="C98" s="13" t="s">
        <v>62</v>
      </c>
      <c r="D98" s="15" t="s">
        <v>4</v>
      </c>
      <c r="E98" s="14" t="str">
        <f>IFERROR(PROPER(_xlfn.XLOOKUP($A98,'[1]P&amp;L by SKU'!$A:$A,'[1]P&amp;L by SKU'!$D:$D)),"")</f>
        <v>Body</v>
      </c>
      <c r="F98" s="14" t="str">
        <f>IFERROR(TRIM(_xlfn.XLOOKUP($A98,'[1]P&amp;L by SKU'!$A:$A,'[1]P&amp;L by SKU'!$E:$E)),"")</f>
        <v>Scrub</v>
      </c>
      <c r="G98" s="14" t="s">
        <v>219</v>
      </c>
      <c r="H98" s="10" t="s">
        <v>218</v>
      </c>
      <c r="I98" s="12">
        <v>0.34</v>
      </c>
      <c r="J98" s="11">
        <v>9</v>
      </c>
      <c r="K98" s="10" t="s">
        <v>0</v>
      </c>
      <c r="L98" s="10">
        <v>36</v>
      </c>
      <c r="M98" s="10">
        <v>8</v>
      </c>
      <c r="N98" s="61">
        <v>267.20999999999998</v>
      </c>
    </row>
    <row r="99" spans="1:14" s="2" customFormat="1" ht="19" customHeight="1" x14ac:dyDescent="0.35">
      <c r="A99" s="15" t="s">
        <v>217</v>
      </c>
      <c r="B99" s="13" t="s">
        <v>216</v>
      </c>
      <c r="C99" s="13" t="s">
        <v>62</v>
      </c>
      <c r="D99" s="15" t="s">
        <v>4</v>
      </c>
      <c r="E99" s="14" t="str">
        <f>IFERROR(PROPER(_xlfn.XLOOKUP($A99,'[1]P&amp;L by SKU'!$A:$A,'[1]P&amp;L by SKU'!$D:$D)),"")</f>
        <v>Body</v>
      </c>
      <c r="F99" s="14" t="str">
        <f>IFERROR(TRIM(_xlfn.XLOOKUP($A99,'[1]P&amp;L by SKU'!$A:$A,'[1]P&amp;L by SKU'!$E:$E)),"")</f>
        <v>Scrub</v>
      </c>
      <c r="G99" s="14" t="s">
        <v>215</v>
      </c>
      <c r="H99" s="10" t="s">
        <v>185</v>
      </c>
      <c r="I99" s="12">
        <v>0.34499999999999997</v>
      </c>
      <c r="J99" s="11">
        <v>9</v>
      </c>
      <c r="K99" s="10" t="s">
        <v>0</v>
      </c>
      <c r="L99" s="10">
        <v>36</v>
      </c>
      <c r="M99" s="10">
        <f>IFERROR(_xlfn.XLOOKUP($A99,'[1]P&amp;L by SKU'!$A:$A,'[1]P&amp;L by SKU'!$H:$H),"")</f>
        <v>8</v>
      </c>
      <c r="N99" s="61">
        <v>267.20999999999998</v>
      </c>
    </row>
    <row r="100" spans="1:14" s="2" customFormat="1" ht="19" customHeight="1" x14ac:dyDescent="0.35">
      <c r="A100" s="15" t="s">
        <v>214</v>
      </c>
      <c r="B100" s="13" t="s">
        <v>213</v>
      </c>
      <c r="C100" s="13" t="s">
        <v>62</v>
      </c>
      <c r="D100" s="15" t="s">
        <v>4</v>
      </c>
      <c r="E100" s="14" t="str">
        <f>IFERROR(PROPER(_xlfn.XLOOKUP($A100,'[1]P&amp;L by SKU'!$A:$A,'[1]P&amp;L by SKU'!$D:$D)),"")</f>
        <v>Body</v>
      </c>
      <c r="F100" s="14" t="str">
        <f>IFERROR(TRIM(_xlfn.XLOOKUP($A100,'[1]P&amp;L by SKU'!$A:$A,'[1]P&amp;L by SKU'!$E:$E)),"")</f>
        <v>Butter</v>
      </c>
      <c r="G100" s="14" t="s">
        <v>212</v>
      </c>
      <c r="H100" s="10" t="s">
        <v>178</v>
      </c>
      <c r="I100" s="12">
        <v>0.29599999999999999</v>
      </c>
      <c r="J100" s="11">
        <v>9</v>
      </c>
      <c r="K100" s="10" t="s">
        <v>0</v>
      </c>
      <c r="L100" s="10">
        <v>36</v>
      </c>
      <c r="M100" s="10">
        <v>6</v>
      </c>
      <c r="N100" s="61">
        <v>276.23</v>
      </c>
    </row>
    <row r="101" spans="1:14" s="2" customFormat="1" ht="19" customHeight="1" x14ac:dyDescent="0.35">
      <c r="A101" s="15" t="s">
        <v>211</v>
      </c>
      <c r="B101" s="13" t="s">
        <v>210</v>
      </c>
      <c r="C101" s="13" t="s">
        <v>62</v>
      </c>
      <c r="D101" s="15" t="s">
        <v>4</v>
      </c>
      <c r="E101" s="14" t="str">
        <f>IFERROR(PROPER(_xlfn.XLOOKUP($A101,'[1]P&amp;L by SKU'!$A:$A,'[1]P&amp;L by SKU'!$D:$D)),"")</f>
        <v>Body</v>
      </c>
      <c r="F101" s="14" t="str">
        <f>IFERROR(TRIM(_xlfn.XLOOKUP($A101,'[1]P&amp;L by SKU'!$A:$A,'[1]P&amp;L by SKU'!$E:$E)),"")</f>
        <v>Butter</v>
      </c>
      <c r="G101" s="14" t="s">
        <v>209</v>
      </c>
      <c r="H101" s="10" t="s">
        <v>178</v>
      </c>
      <c r="I101" s="12">
        <v>0.29699999999999999</v>
      </c>
      <c r="J101" s="11">
        <v>9</v>
      </c>
      <c r="K101" s="10" t="s">
        <v>0</v>
      </c>
      <c r="L101" s="10">
        <v>36</v>
      </c>
      <c r="M101" s="10">
        <v>6</v>
      </c>
      <c r="N101" s="63">
        <v>276.23</v>
      </c>
    </row>
    <row r="102" spans="1:14" s="2" customFormat="1" ht="19" customHeight="1" x14ac:dyDescent="0.35">
      <c r="A102" s="15" t="s">
        <v>208</v>
      </c>
      <c r="B102" s="13" t="s">
        <v>207</v>
      </c>
      <c r="C102" s="13" t="s">
        <v>62</v>
      </c>
      <c r="D102" s="15" t="s">
        <v>4</v>
      </c>
      <c r="E102" s="14" t="str">
        <f>IFERROR(PROPER(_xlfn.XLOOKUP($A102,'[1]P&amp;L by SKU'!$A:$A,'[1]P&amp;L by SKU'!$D:$D)),"")</f>
        <v>Body</v>
      </c>
      <c r="F102" s="14" t="str">
        <f>IFERROR(TRIM(_xlfn.XLOOKUP($A102,'[1]P&amp;L by SKU'!$A:$A,'[1]P&amp;L by SKU'!$E:$E)),"")</f>
        <v>Butter</v>
      </c>
      <c r="G102" s="14" t="s">
        <v>206</v>
      </c>
      <c r="H102" s="10" t="s">
        <v>178</v>
      </c>
      <c r="I102" s="12">
        <v>0.3</v>
      </c>
      <c r="J102" s="11">
        <v>9</v>
      </c>
      <c r="K102" s="10" t="s">
        <v>0</v>
      </c>
      <c r="L102" s="10">
        <v>36</v>
      </c>
      <c r="M102" s="10">
        <v>6</v>
      </c>
      <c r="N102" s="63">
        <v>276.23</v>
      </c>
    </row>
    <row r="103" spans="1:14" s="2" customFormat="1" ht="19" customHeight="1" x14ac:dyDescent="0.35">
      <c r="A103" s="15" t="s">
        <v>205</v>
      </c>
      <c r="B103" s="13" t="s">
        <v>204</v>
      </c>
      <c r="C103" s="13" t="s">
        <v>62</v>
      </c>
      <c r="D103" s="15" t="s">
        <v>4</v>
      </c>
      <c r="E103" s="14" t="str">
        <f>IFERROR(PROPER(_xlfn.XLOOKUP($A103,'[1]P&amp;L by SKU'!$A:$A,'[1]P&amp;L by SKU'!$D:$D)),"")</f>
        <v>Body</v>
      </c>
      <c r="F103" s="14" t="str">
        <f>IFERROR(TRIM(_xlfn.XLOOKUP($A103,'[1]P&amp;L by SKU'!$A:$A,'[1]P&amp;L by SKU'!$E:$E)),"")</f>
        <v>Butter</v>
      </c>
      <c r="G103" s="14" t="s">
        <v>203</v>
      </c>
      <c r="H103" s="10" t="s">
        <v>178</v>
      </c>
      <c r="I103" s="12">
        <v>0.29499999999999998</v>
      </c>
      <c r="J103" s="11">
        <v>9</v>
      </c>
      <c r="K103" s="10" t="s">
        <v>0</v>
      </c>
      <c r="L103" s="10">
        <v>36</v>
      </c>
      <c r="M103" s="10">
        <v>6</v>
      </c>
      <c r="N103" s="63">
        <v>306.56</v>
      </c>
    </row>
    <row r="104" spans="1:14" s="2" customFormat="1" ht="19" customHeight="1" x14ac:dyDescent="0.35">
      <c r="A104" s="15" t="s">
        <v>202</v>
      </c>
      <c r="B104" s="13" t="s">
        <v>201</v>
      </c>
      <c r="C104" s="13" t="s">
        <v>62</v>
      </c>
      <c r="D104" s="15" t="s">
        <v>4</v>
      </c>
      <c r="E104" s="14" t="str">
        <f>IFERROR(PROPER(_xlfn.XLOOKUP($A104,'[1]P&amp;L by SKU'!$A:$A,'[1]P&amp;L by SKU'!$D:$D)),"")</f>
        <v>Body</v>
      </c>
      <c r="F104" s="14" t="str">
        <f>IFERROR(TRIM(_xlfn.XLOOKUP($A104,'[1]P&amp;L by SKU'!$A:$A,'[1]P&amp;L by SKU'!$E:$E)),"")</f>
        <v>Lotion</v>
      </c>
      <c r="G104" s="14" t="s">
        <v>200</v>
      </c>
      <c r="H104" s="10" t="s">
        <v>199</v>
      </c>
      <c r="I104" s="12">
        <v>0.28999999999999998</v>
      </c>
      <c r="J104" s="11">
        <v>4.8</v>
      </c>
      <c r="K104" s="10" t="s">
        <v>0</v>
      </c>
      <c r="L104" s="10">
        <v>36</v>
      </c>
      <c r="M104" s="10">
        <f>IFERROR(_xlfn.XLOOKUP($A104,'[1]P&amp;L by SKU'!$A:$A,'[1]P&amp;L by SKU'!$H:$H),"")</f>
        <v>6</v>
      </c>
      <c r="N104" s="63">
        <v>337.3</v>
      </c>
    </row>
    <row r="105" spans="1:14" s="2" customFormat="1" ht="19" customHeight="1" x14ac:dyDescent="0.35">
      <c r="A105" s="15" t="s">
        <v>198</v>
      </c>
      <c r="B105" s="13" t="s">
        <v>197</v>
      </c>
      <c r="C105" s="13" t="s">
        <v>62</v>
      </c>
      <c r="D105" s="15" t="s">
        <v>4</v>
      </c>
      <c r="E105" s="14" t="str">
        <f>IFERROR(PROPER(_xlfn.XLOOKUP($A105,'[1]P&amp;L by SKU'!$A:$A,'[1]P&amp;L by SKU'!$D:$D)),"")</f>
        <v>Body</v>
      </c>
      <c r="F105" s="14" t="str">
        <f>IFERROR(TRIM(_xlfn.XLOOKUP($A105,'[1]P&amp;L by SKU'!$A:$A,'[1]P&amp;L by SKU'!$E:$E)),"")</f>
        <v>Oil</v>
      </c>
      <c r="G105" s="14" t="s">
        <v>196</v>
      </c>
      <c r="H105" s="10" t="s">
        <v>134</v>
      </c>
      <c r="I105" s="12">
        <v>0.436</v>
      </c>
      <c r="J105" s="11">
        <v>7</v>
      </c>
      <c r="K105" s="10" t="s">
        <v>0</v>
      </c>
      <c r="L105" s="10">
        <v>36</v>
      </c>
      <c r="M105" s="10">
        <v>6</v>
      </c>
      <c r="N105" s="63">
        <v>432.79</v>
      </c>
    </row>
    <row r="106" spans="1:14" s="2" customFormat="1" ht="19" customHeight="1" x14ac:dyDescent="0.35">
      <c r="A106" s="15" t="s">
        <v>195</v>
      </c>
      <c r="B106" s="13" t="s">
        <v>194</v>
      </c>
      <c r="C106" s="13" t="s">
        <v>62</v>
      </c>
      <c r="D106" s="15" t="s">
        <v>4</v>
      </c>
      <c r="E106" s="14" t="str">
        <f>IFERROR(PROPER(_xlfn.XLOOKUP($A106,'[1]P&amp;L by SKU'!$A:$A,'[1]P&amp;L by SKU'!$D:$D)),"")</f>
        <v>Body</v>
      </c>
      <c r="F106" s="14" t="str">
        <f>IFERROR(TRIM(_xlfn.XLOOKUP($A106,'[1]P&amp;L by SKU'!$A:$A,'[1]P&amp;L by SKU'!$E:$E)),"")</f>
        <v>Hand</v>
      </c>
      <c r="G106" s="14" t="s">
        <v>193</v>
      </c>
      <c r="H106" s="10" t="s">
        <v>192</v>
      </c>
      <c r="I106" s="12">
        <v>3.5000000000000003E-2</v>
      </c>
      <c r="J106" s="11">
        <v>9.8000000000000007</v>
      </c>
      <c r="K106" s="10" t="s">
        <v>12</v>
      </c>
      <c r="L106" s="10"/>
      <c r="M106" s="10">
        <f>IFERROR(_xlfn.XLOOKUP($A106,'[1]P&amp;L by SKU'!$A:$A,'[1]P&amp;L by SKU'!$H:$H),"")</f>
        <v>8</v>
      </c>
      <c r="N106" s="63">
        <f>3.90832284952808*80</f>
        <v>312.6658279622464</v>
      </c>
    </row>
    <row r="107" spans="1:14" s="2" customFormat="1" ht="19" customHeight="1" x14ac:dyDescent="0.35">
      <c r="A107" s="15" t="s">
        <v>191</v>
      </c>
      <c r="B107" s="13" t="s">
        <v>190</v>
      </c>
      <c r="C107" s="13" t="s">
        <v>62</v>
      </c>
      <c r="D107" s="15" t="s">
        <v>4</v>
      </c>
      <c r="E107" s="14" t="str">
        <f>IFERROR(PROPER(_xlfn.XLOOKUP($A107,'[1]P&amp;L by SKU'!$A:$A,'[1]P&amp;L by SKU'!$D:$D)),"")</f>
        <v>Body</v>
      </c>
      <c r="F107" s="14" t="str">
        <f>IFERROR(TRIM(_xlfn.XLOOKUP($A107,'[1]P&amp;L by SKU'!$A:$A,'[1]P&amp;L by SKU'!$E:$E)),"")</f>
        <v>Scrub</v>
      </c>
      <c r="G107" s="14" t="s">
        <v>189</v>
      </c>
      <c r="H107" s="10" t="s">
        <v>185</v>
      </c>
      <c r="I107" s="12">
        <v>0.37</v>
      </c>
      <c r="J107" s="11">
        <v>8.6</v>
      </c>
      <c r="K107" s="10" t="s">
        <v>0</v>
      </c>
      <c r="L107" s="10">
        <v>36</v>
      </c>
      <c r="M107" s="10">
        <f>IFERROR(_xlfn.XLOOKUP($A107,'[1]P&amp;L by SKU'!$A:$A,'[1]P&amp;L by SKU'!$H:$H),"")</f>
        <v>6</v>
      </c>
      <c r="N107" s="61">
        <v>331.97</v>
      </c>
    </row>
    <row r="108" spans="1:14" s="2" customFormat="1" ht="19" customHeight="1" x14ac:dyDescent="0.35">
      <c r="A108" s="15" t="s">
        <v>188</v>
      </c>
      <c r="B108" s="13" t="s">
        <v>187</v>
      </c>
      <c r="C108" s="13" t="s">
        <v>62</v>
      </c>
      <c r="D108" s="15" t="s">
        <v>4</v>
      </c>
      <c r="E108" s="14" t="str">
        <f>IFERROR(PROPER(_xlfn.XLOOKUP($A108,'[1]P&amp;L by SKU'!$A:$A,'[1]P&amp;L by SKU'!$D:$D)),"")</f>
        <v>Body</v>
      </c>
      <c r="F108" s="14" t="str">
        <f>IFERROR(TRIM(_xlfn.XLOOKUP($A108,'[1]P&amp;L by SKU'!$A:$A,'[1]P&amp;L by SKU'!$E:$E)),"")</f>
        <v>Scrub</v>
      </c>
      <c r="G108" s="14" t="s">
        <v>186</v>
      </c>
      <c r="H108" s="10" t="s">
        <v>185</v>
      </c>
      <c r="I108" s="12">
        <v>0.37</v>
      </c>
      <c r="J108" s="11">
        <v>8.6</v>
      </c>
      <c r="K108" s="10" t="s">
        <v>0</v>
      </c>
      <c r="L108" s="10">
        <v>36</v>
      </c>
      <c r="M108" s="10">
        <f>IFERROR(_xlfn.XLOOKUP($A108,'[1]P&amp;L by SKU'!$A:$A,'[1]P&amp;L by SKU'!$H:$H),"")</f>
        <v>6</v>
      </c>
      <c r="N108" s="61">
        <v>331.97</v>
      </c>
    </row>
    <row r="109" spans="1:14" s="2" customFormat="1" ht="19" customHeight="1" x14ac:dyDescent="0.35">
      <c r="A109" s="15" t="s">
        <v>184</v>
      </c>
      <c r="B109" s="13" t="s">
        <v>183</v>
      </c>
      <c r="C109" s="13" t="s">
        <v>62</v>
      </c>
      <c r="D109" s="15" t="s">
        <v>4</v>
      </c>
      <c r="E109" s="14" t="str">
        <f>IFERROR(PROPER(_xlfn.XLOOKUP($A109,'[1]P&amp;L by SKU'!$A:$A,'[1]P&amp;L by SKU'!$D:$D)),"")</f>
        <v>Body</v>
      </c>
      <c r="F109" s="14" t="str">
        <f>IFERROR(TRIM(_xlfn.XLOOKUP($A109,'[1]P&amp;L by SKU'!$A:$A,'[1]P&amp;L by SKU'!$E:$E)),"")</f>
        <v>Butter</v>
      </c>
      <c r="G109" s="14" t="s">
        <v>182</v>
      </c>
      <c r="H109" s="10" t="s">
        <v>178</v>
      </c>
      <c r="I109" s="12">
        <v>0.29199999999999998</v>
      </c>
      <c r="J109" s="11">
        <v>9</v>
      </c>
      <c r="K109" s="10" t="s">
        <v>0</v>
      </c>
      <c r="L109" s="10">
        <v>36</v>
      </c>
      <c r="M109" s="10">
        <f>IFERROR(_xlfn.XLOOKUP($A109,'[1]P&amp;L by SKU'!$A:$A,'[1]P&amp;L by SKU'!$H:$H),"")</f>
        <v>6</v>
      </c>
      <c r="N109" s="63">
        <v>352.05</v>
      </c>
    </row>
    <row r="110" spans="1:14" ht="19" customHeight="1" x14ac:dyDescent="0.35">
      <c r="A110" s="15" t="s">
        <v>181</v>
      </c>
      <c r="B110" s="13" t="s">
        <v>180</v>
      </c>
      <c r="C110" s="13" t="s">
        <v>62</v>
      </c>
      <c r="D110" s="15" t="s">
        <v>4</v>
      </c>
      <c r="E110" s="14" t="str">
        <f>IFERROR(PROPER(_xlfn.XLOOKUP($A110,'[1]P&amp;L by SKU'!$A:$A,'[1]P&amp;L by SKU'!$D:$D)),"")</f>
        <v>Body</v>
      </c>
      <c r="F110" s="14" t="str">
        <f>IFERROR(TRIM(_xlfn.XLOOKUP($A110,'[1]P&amp;L by SKU'!$A:$A,'[1]P&amp;L by SKU'!$E:$E)),"")</f>
        <v>Butter</v>
      </c>
      <c r="G110" s="14" t="s">
        <v>179</v>
      </c>
      <c r="H110" s="10" t="s">
        <v>178</v>
      </c>
      <c r="I110" s="12">
        <v>0.29399999999999998</v>
      </c>
      <c r="J110" s="11">
        <v>9</v>
      </c>
      <c r="K110" s="10" t="s">
        <v>0</v>
      </c>
      <c r="L110" s="10">
        <v>36</v>
      </c>
      <c r="M110" s="10">
        <f>IFERROR(_xlfn.XLOOKUP($A110,'[1]P&amp;L by SKU'!$A:$A,'[1]P&amp;L by SKU'!$H:$H),"")</f>
        <v>6</v>
      </c>
      <c r="N110" s="63">
        <v>352.05</v>
      </c>
    </row>
    <row r="111" spans="1:14" s="2" customFormat="1" ht="19" customHeight="1" x14ac:dyDescent="0.35">
      <c r="A111" s="15" t="s">
        <v>177</v>
      </c>
      <c r="B111" s="13" t="s">
        <v>176</v>
      </c>
      <c r="C111" s="13" t="s">
        <v>37</v>
      </c>
      <c r="D111" s="15" t="s">
        <v>4</v>
      </c>
      <c r="E111" s="14" t="str">
        <f>IFERROR(PROPER(_xlfn.XLOOKUP($A111,'[1]P&amp;L by SKU'!$A:$A,'[1]P&amp;L by SKU'!$D:$D)),"")</f>
        <v>Body</v>
      </c>
      <c r="F111" s="14" t="str">
        <f>IFERROR(TRIM(_xlfn.XLOOKUP($A111,'[1]P&amp;L by SKU'!$A:$A,'[1]P&amp;L by SKU'!$E:$E)),"")</f>
        <v>Mist</v>
      </c>
      <c r="G111" s="14" t="s">
        <v>175</v>
      </c>
      <c r="H111" s="10" t="s">
        <v>168</v>
      </c>
      <c r="I111" s="12">
        <v>0.16</v>
      </c>
      <c r="J111" s="11">
        <v>4.4000000000000004</v>
      </c>
      <c r="K111" s="10" t="s">
        <v>0</v>
      </c>
      <c r="L111" s="10">
        <v>36</v>
      </c>
      <c r="M111" s="10">
        <f>IFERROR(_xlfn.XLOOKUP($A111,'[1]P&amp;L by SKU'!$A:$A,'[1]P&amp;L by SKU'!$H:$H),"")</f>
        <v>6</v>
      </c>
      <c r="N111" s="63">
        <v>340.16</v>
      </c>
    </row>
    <row r="112" spans="1:14" s="2" customFormat="1" ht="19" customHeight="1" x14ac:dyDescent="0.35">
      <c r="A112" s="15" t="s">
        <v>174</v>
      </c>
      <c r="B112" s="13" t="s">
        <v>173</v>
      </c>
      <c r="C112" s="13" t="s">
        <v>37</v>
      </c>
      <c r="D112" s="15" t="s">
        <v>4</v>
      </c>
      <c r="E112" s="14" t="str">
        <f>IFERROR(PROPER(_xlfn.XLOOKUP($A112,'[1]P&amp;L by SKU'!$A:$A,'[1]P&amp;L by SKU'!$D:$D)),"")</f>
        <v>Body</v>
      </c>
      <c r="F112" s="14" t="str">
        <f>IFERROR(TRIM(_xlfn.XLOOKUP($A112,'[1]P&amp;L by SKU'!$A:$A,'[1]P&amp;L by SKU'!$E:$E)),"")</f>
        <v>Mist</v>
      </c>
      <c r="G112" s="14" t="s">
        <v>172</v>
      </c>
      <c r="H112" s="10" t="s">
        <v>168</v>
      </c>
      <c r="I112" s="12">
        <v>0.16</v>
      </c>
      <c r="J112" s="11">
        <v>4.4000000000000004</v>
      </c>
      <c r="K112" s="10" t="s">
        <v>0</v>
      </c>
      <c r="L112" s="10">
        <v>36</v>
      </c>
      <c r="M112" s="10">
        <f>IFERROR(_xlfn.XLOOKUP($A112,'[1]P&amp;L by SKU'!$A:$A,'[1]P&amp;L by SKU'!$H:$H),"")</f>
        <v>6</v>
      </c>
      <c r="N112" s="63">
        <v>340.16</v>
      </c>
    </row>
    <row r="113" spans="1:14" s="2" customFormat="1" ht="19" customHeight="1" x14ac:dyDescent="0.35">
      <c r="A113" s="36" t="s">
        <v>171</v>
      </c>
      <c r="B113" s="34" t="s">
        <v>170</v>
      </c>
      <c r="C113" s="34" t="s">
        <v>37</v>
      </c>
      <c r="D113" s="36" t="s">
        <v>4</v>
      </c>
      <c r="E113" s="35" t="str">
        <f>IFERROR(PROPER(_xlfn.XLOOKUP($A113,'[1]P&amp;L by SKU'!$A:$A,'[1]P&amp;L by SKU'!$D:$D)),"")</f>
        <v>Body</v>
      </c>
      <c r="F113" s="35" t="str">
        <f>IFERROR(TRIM(_xlfn.XLOOKUP($A113,'[1]P&amp;L by SKU'!$A:$A,'[1]P&amp;L by SKU'!$E:$E)),"")</f>
        <v>Mist</v>
      </c>
      <c r="G113" s="35" t="s">
        <v>169</v>
      </c>
      <c r="H113" s="31" t="s">
        <v>168</v>
      </c>
      <c r="I113" s="33">
        <v>0.16</v>
      </c>
      <c r="J113" s="32">
        <v>4.4000000000000004</v>
      </c>
      <c r="K113" s="31" t="s">
        <v>0</v>
      </c>
      <c r="L113" s="31">
        <v>36</v>
      </c>
      <c r="M113" s="31">
        <f>IFERROR(_xlfn.XLOOKUP($A113,'[1]P&amp;L by SKU'!$A:$A,'[1]P&amp;L by SKU'!$H:$H),"")</f>
        <v>6</v>
      </c>
      <c r="N113" s="65">
        <v>340.16</v>
      </c>
    </row>
    <row r="114" spans="1:14" s="2" customFormat="1" ht="19" customHeight="1" x14ac:dyDescent="0.35">
      <c r="A114" s="27" t="s">
        <v>167</v>
      </c>
      <c r="B114" s="26" t="s">
        <v>35</v>
      </c>
      <c r="C114" s="26" t="s">
        <v>35</v>
      </c>
      <c r="D114" s="26" t="s">
        <v>35</v>
      </c>
      <c r="E114" s="26" t="s">
        <v>35</v>
      </c>
      <c r="F114" s="23"/>
      <c r="G114" s="23"/>
      <c r="H114" s="23"/>
      <c r="I114" s="25"/>
      <c r="J114" s="24"/>
      <c r="K114" s="23"/>
      <c r="L114" s="23"/>
      <c r="M114" s="23"/>
      <c r="N114" s="23"/>
    </row>
    <row r="115" spans="1:14" ht="19" customHeight="1" x14ac:dyDescent="0.35">
      <c r="A115" s="22" t="s">
        <v>166</v>
      </c>
      <c r="B115" s="30" t="s">
        <v>165</v>
      </c>
      <c r="C115" s="30" t="s">
        <v>100</v>
      </c>
      <c r="D115" s="22" t="s">
        <v>4</v>
      </c>
      <c r="E115" s="21" t="str">
        <f>IFERROR(PROPER(_xlfn.XLOOKUP($A115,'[1]P&amp;L by SKU'!$A:$A,'[1]P&amp;L by SKU'!$D:$D)),"")</f>
        <v>Body</v>
      </c>
      <c r="F115" s="21" t="str">
        <f>IFERROR(TRIM(_xlfn.XLOOKUP($A115,'[1]P&amp;L by SKU'!$A:$A,'[1]P&amp;L by SKU'!$E:$E)),"")</f>
        <v>Shower gel</v>
      </c>
      <c r="G115" s="21" t="s">
        <v>164</v>
      </c>
      <c r="H115" s="16" t="s">
        <v>145</v>
      </c>
      <c r="I115" s="29">
        <v>0.55800000000000005</v>
      </c>
      <c r="J115" s="28">
        <v>6</v>
      </c>
      <c r="K115" s="16" t="s">
        <v>0</v>
      </c>
      <c r="L115" s="16">
        <v>36</v>
      </c>
      <c r="M115" s="16">
        <v>6</v>
      </c>
      <c r="N115" s="66">
        <v>354.92</v>
      </c>
    </row>
    <row r="116" spans="1:14" s="2" customFormat="1" ht="19" customHeight="1" x14ac:dyDescent="0.35">
      <c r="A116" s="15" t="s">
        <v>163</v>
      </c>
      <c r="B116" s="13" t="s">
        <v>162</v>
      </c>
      <c r="C116" s="13" t="s">
        <v>100</v>
      </c>
      <c r="D116" s="15" t="s">
        <v>4</v>
      </c>
      <c r="E116" s="14" t="str">
        <f>IFERROR(PROPER(_xlfn.XLOOKUP($A116,'[1]P&amp;L by SKU'!$A:$A,'[1]P&amp;L by SKU'!$D:$D)),"")</f>
        <v>Body</v>
      </c>
      <c r="F116" s="14" t="str">
        <f>IFERROR(TRIM(_xlfn.XLOOKUP($A116,'[1]P&amp;L by SKU'!$A:$A,'[1]P&amp;L by SKU'!$E:$E)),"")</f>
        <v>Shower gel</v>
      </c>
      <c r="G116" s="14" t="s">
        <v>161</v>
      </c>
      <c r="H116" s="10" t="s">
        <v>145</v>
      </c>
      <c r="I116" s="12">
        <v>0.56000000000000005</v>
      </c>
      <c r="J116" s="11">
        <v>6</v>
      </c>
      <c r="K116" s="10" t="s">
        <v>0</v>
      </c>
      <c r="L116" s="10">
        <v>36</v>
      </c>
      <c r="M116" s="10">
        <v>6</v>
      </c>
      <c r="N116" s="63">
        <v>354.92</v>
      </c>
    </row>
    <row r="117" spans="1:14" s="2" customFormat="1" ht="19" customHeight="1" x14ac:dyDescent="0.35">
      <c r="A117" s="15" t="s">
        <v>160</v>
      </c>
      <c r="B117" s="13" t="s">
        <v>159</v>
      </c>
      <c r="C117" s="13" t="s">
        <v>100</v>
      </c>
      <c r="D117" s="15" t="s">
        <v>4</v>
      </c>
      <c r="E117" s="14" t="str">
        <f>IFERROR(PROPER(_xlfn.XLOOKUP($A117,'[1]P&amp;L by SKU'!$A:$A,'[1]P&amp;L by SKU'!$D:$D)),"")</f>
        <v>Body</v>
      </c>
      <c r="F117" s="14" t="str">
        <f>IFERROR(TRIM(_xlfn.XLOOKUP($A117,'[1]P&amp;L by SKU'!$A:$A,'[1]P&amp;L by SKU'!$E:$E)),"")</f>
        <v>Shower gel</v>
      </c>
      <c r="G117" s="14" t="s">
        <v>158</v>
      </c>
      <c r="H117" s="10" t="s">
        <v>145</v>
      </c>
      <c r="I117" s="12">
        <v>0.56000000000000005</v>
      </c>
      <c r="J117" s="11">
        <v>6</v>
      </c>
      <c r="K117" s="10" t="s">
        <v>0</v>
      </c>
      <c r="L117" s="10">
        <v>36</v>
      </c>
      <c r="M117" s="10">
        <v>6</v>
      </c>
      <c r="N117" s="63">
        <v>354.92</v>
      </c>
    </row>
    <row r="118" spans="1:14" s="2" customFormat="1" ht="19" customHeight="1" x14ac:dyDescent="0.35">
      <c r="A118" s="15" t="s">
        <v>157</v>
      </c>
      <c r="B118" s="13" t="s">
        <v>156</v>
      </c>
      <c r="C118" s="13" t="s">
        <v>100</v>
      </c>
      <c r="D118" s="15" t="s">
        <v>4</v>
      </c>
      <c r="E118" s="14" t="str">
        <f>IFERROR(PROPER(_xlfn.XLOOKUP($A118,'[1]P&amp;L by SKU'!$A:$A,'[1]P&amp;L by SKU'!$D:$D)),"")</f>
        <v>Body</v>
      </c>
      <c r="F118" s="14" t="str">
        <f>IFERROR(TRIM(_xlfn.XLOOKUP($A118,'[1]P&amp;L by SKU'!$A:$A,'[1]P&amp;L by SKU'!$E:$E)),"")</f>
        <v>Shower gel</v>
      </c>
      <c r="G118" s="14" t="s">
        <v>155</v>
      </c>
      <c r="H118" s="10" t="s">
        <v>145</v>
      </c>
      <c r="I118" s="12">
        <v>0.56799999999999995</v>
      </c>
      <c r="J118" s="11">
        <v>6</v>
      </c>
      <c r="K118" s="10" t="s">
        <v>0</v>
      </c>
      <c r="L118" s="10">
        <v>36</v>
      </c>
      <c r="M118" s="10">
        <v>6</v>
      </c>
      <c r="N118" s="63">
        <v>354.92</v>
      </c>
    </row>
    <row r="119" spans="1:14" s="2" customFormat="1" ht="19" customHeight="1" x14ac:dyDescent="0.35">
      <c r="A119" s="15" t="s">
        <v>154</v>
      </c>
      <c r="B119" s="13" t="s">
        <v>153</v>
      </c>
      <c r="C119" s="13" t="s">
        <v>100</v>
      </c>
      <c r="D119" s="15" t="s">
        <v>4</v>
      </c>
      <c r="E119" s="14" t="str">
        <f>IFERROR(PROPER(_xlfn.XLOOKUP($A119,'[1]P&amp;L by SKU'!$A:$A,'[1]P&amp;L by SKU'!$D:$D)),"")</f>
        <v>Body</v>
      </c>
      <c r="F119" s="14" t="str">
        <f>IFERROR(TRIM(_xlfn.XLOOKUP($A119,'[1]P&amp;L by SKU'!$A:$A,'[1]P&amp;L by SKU'!$E:$E)),"")</f>
        <v>Shower gel</v>
      </c>
      <c r="G119" s="14" t="s">
        <v>152</v>
      </c>
      <c r="H119" s="10" t="s">
        <v>145</v>
      </c>
      <c r="I119" s="12">
        <v>0.56499999999999995</v>
      </c>
      <c r="J119" s="11">
        <v>6</v>
      </c>
      <c r="K119" s="10" t="s">
        <v>0</v>
      </c>
      <c r="L119" s="10">
        <v>36</v>
      </c>
      <c r="M119" s="10">
        <v>6</v>
      </c>
      <c r="N119" s="63">
        <v>354.92</v>
      </c>
    </row>
    <row r="120" spans="1:14" s="2" customFormat="1" ht="19" customHeight="1" x14ac:dyDescent="0.35">
      <c r="A120" s="15" t="s">
        <v>151</v>
      </c>
      <c r="B120" s="13" t="s">
        <v>150</v>
      </c>
      <c r="C120" s="13" t="s">
        <v>100</v>
      </c>
      <c r="D120" s="15" t="s">
        <v>4</v>
      </c>
      <c r="E120" s="14" t="str">
        <f>IFERROR(PROPER(_xlfn.XLOOKUP($A120,'[1]P&amp;L by SKU'!$A:$A,'[1]P&amp;L by SKU'!$D:$D)),"")</f>
        <v>Body</v>
      </c>
      <c r="F120" s="14" t="str">
        <f>IFERROR(TRIM(_xlfn.XLOOKUP($A120,'[1]P&amp;L by SKU'!$A:$A,'[1]P&amp;L by SKU'!$E:$E)),"")</f>
        <v>Shower gel</v>
      </c>
      <c r="G120" s="14" t="s">
        <v>149</v>
      </c>
      <c r="H120" s="10" t="s">
        <v>145</v>
      </c>
      <c r="I120" s="12">
        <v>0.57599999999999996</v>
      </c>
      <c r="J120" s="11">
        <v>6</v>
      </c>
      <c r="K120" s="10" t="s">
        <v>0</v>
      </c>
      <c r="L120" s="10">
        <v>36</v>
      </c>
      <c r="M120" s="10">
        <f>IFERROR(_xlfn.XLOOKUP($A120,'[1]P&amp;L by SKU'!$A:$A,'[1]P&amp;L by SKU'!$H:$H),"")</f>
        <v>6</v>
      </c>
      <c r="N120" s="63">
        <v>338.11</v>
      </c>
    </row>
    <row r="121" spans="1:14" s="2" customFormat="1" ht="19" customHeight="1" x14ac:dyDescent="0.35">
      <c r="A121" s="36" t="s">
        <v>148</v>
      </c>
      <c r="B121" s="34" t="s">
        <v>147</v>
      </c>
      <c r="C121" s="34" t="s">
        <v>100</v>
      </c>
      <c r="D121" s="36" t="s">
        <v>4</v>
      </c>
      <c r="E121" s="35" t="str">
        <f>IFERROR(PROPER(_xlfn.XLOOKUP($A121,'[1]P&amp;L by SKU'!$A:$A,'[1]P&amp;L by SKU'!$D:$D)),"")</f>
        <v>Body</v>
      </c>
      <c r="F121" s="35" t="str">
        <f>IFERROR(TRIM(_xlfn.XLOOKUP($A121,'[1]P&amp;L by SKU'!$A:$A,'[1]P&amp;L by SKU'!$E:$E)),"")</f>
        <v>Shower gel</v>
      </c>
      <c r="G121" s="35" t="s">
        <v>146</v>
      </c>
      <c r="H121" s="31" t="s">
        <v>145</v>
      </c>
      <c r="I121" s="33">
        <v>0.57799999999999996</v>
      </c>
      <c r="J121" s="32">
        <v>11.3</v>
      </c>
      <c r="K121" s="31" t="s">
        <v>0</v>
      </c>
      <c r="L121" s="31">
        <v>36</v>
      </c>
      <c r="M121" s="31">
        <f>IFERROR(_xlfn.XLOOKUP($A121,'[1]P&amp;L by SKU'!$A:$A,'[1]P&amp;L by SKU'!$H:$H),"")</f>
        <v>6</v>
      </c>
      <c r="N121" s="65">
        <v>338.11</v>
      </c>
    </row>
    <row r="122" spans="1:14" s="2" customFormat="1" ht="19" customHeight="1" x14ac:dyDescent="0.35">
      <c r="A122" s="27" t="s">
        <v>144</v>
      </c>
      <c r="B122" s="26" t="s">
        <v>35</v>
      </c>
      <c r="C122" s="26" t="s">
        <v>35</v>
      </c>
      <c r="D122" s="26" t="s">
        <v>35</v>
      </c>
      <c r="E122" s="26" t="s">
        <v>35</v>
      </c>
      <c r="F122" s="23"/>
      <c r="G122" s="23"/>
      <c r="H122" s="23"/>
      <c r="I122" s="25"/>
      <c r="J122" s="24"/>
      <c r="K122" s="23"/>
      <c r="L122" s="23"/>
      <c r="M122" s="23"/>
      <c r="N122" s="23"/>
    </row>
    <row r="123" spans="1:14" s="2" customFormat="1" ht="19" customHeight="1" x14ac:dyDescent="0.35">
      <c r="A123" s="22" t="s">
        <v>143</v>
      </c>
      <c r="B123" s="30" t="s">
        <v>142</v>
      </c>
      <c r="C123" s="30" t="s">
        <v>124</v>
      </c>
      <c r="D123" s="22" t="s">
        <v>4</v>
      </c>
      <c r="E123" s="21" t="str">
        <f>IFERROR(PROPER(_xlfn.XLOOKUP($A123,'[1]P&amp;L by SKU'!$A:$A,'[1]P&amp;L by SKU'!$D:$D)),"")</f>
        <v>Hair</v>
      </c>
      <c r="F123" s="21" t="str">
        <f>IFERROR(TRIM(_xlfn.XLOOKUP($A123,'[1]P&amp;L by SKU'!$A:$A,'[1]P&amp;L by SKU'!$E:$E)),"")</f>
        <v>Shampoo</v>
      </c>
      <c r="G123" s="21" t="s">
        <v>141</v>
      </c>
      <c r="H123" s="16" t="s">
        <v>119</v>
      </c>
      <c r="I123" s="29">
        <v>1.0860000000000001</v>
      </c>
      <c r="J123" s="28">
        <v>8.3000000000000007</v>
      </c>
      <c r="K123" s="16" t="s">
        <v>0</v>
      </c>
      <c r="L123" s="16">
        <v>36</v>
      </c>
      <c r="M123" s="16">
        <v>6</v>
      </c>
      <c r="N123" s="66">
        <v>274.58999999999997</v>
      </c>
    </row>
    <row r="124" spans="1:14" s="2" customFormat="1" ht="19" customHeight="1" x14ac:dyDescent="0.35">
      <c r="A124" s="15" t="s">
        <v>140</v>
      </c>
      <c r="B124" s="13" t="s">
        <v>139</v>
      </c>
      <c r="C124" s="13" t="s">
        <v>120</v>
      </c>
      <c r="D124" s="15" t="s">
        <v>4</v>
      </c>
      <c r="E124" s="14" t="str">
        <f>IFERROR(PROPER(_xlfn.XLOOKUP($A124,'[1]P&amp;L by SKU'!$A:$A,'[1]P&amp;L by SKU'!$D:$D)),"")</f>
        <v>Hair</v>
      </c>
      <c r="F124" s="14" t="str">
        <f>IFERROR(TRIM(_xlfn.XLOOKUP($A124,'[1]P&amp;L by SKU'!$A:$A,'[1]P&amp;L by SKU'!$E:$E)),"")</f>
        <v>Conditioner</v>
      </c>
      <c r="G124" s="14" t="s">
        <v>138</v>
      </c>
      <c r="H124" s="10" t="s">
        <v>119</v>
      </c>
      <c r="I124" s="12">
        <v>1.0369999999999999</v>
      </c>
      <c r="J124" s="11">
        <v>8.3000000000000007</v>
      </c>
      <c r="K124" s="10" t="s">
        <v>0</v>
      </c>
      <c r="L124" s="10">
        <v>36</v>
      </c>
      <c r="M124" s="10">
        <v>6</v>
      </c>
      <c r="N124" s="63">
        <v>274.58999999999997</v>
      </c>
    </row>
    <row r="125" spans="1:14" s="2" customFormat="1" ht="19" customHeight="1" x14ac:dyDescent="0.35">
      <c r="A125" s="15" t="s">
        <v>137</v>
      </c>
      <c r="B125" s="13" t="s">
        <v>136</v>
      </c>
      <c r="C125" s="13" t="s">
        <v>120</v>
      </c>
      <c r="D125" s="15" t="s">
        <v>4</v>
      </c>
      <c r="E125" s="14" t="str">
        <f>IFERROR(PROPER(_xlfn.XLOOKUP($A125,'[1]P&amp;L by SKU'!$A:$A,'[1]P&amp;L by SKU'!$D:$D)),"")</f>
        <v>Hair</v>
      </c>
      <c r="F125" s="14" t="str">
        <f>IFERROR(TRIM(_xlfn.XLOOKUP($A125,'[1]P&amp;L by SKU'!$A:$A,'[1]P&amp;L by SKU'!$E:$E)),"")</f>
        <v>Mask</v>
      </c>
      <c r="G125" s="14" t="s">
        <v>135</v>
      </c>
      <c r="H125" s="10" t="s">
        <v>134</v>
      </c>
      <c r="I125" s="12">
        <v>0.48099999999999998</v>
      </c>
      <c r="J125" s="11">
        <v>9</v>
      </c>
      <c r="K125" s="10" t="s">
        <v>0</v>
      </c>
      <c r="L125" s="10">
        <v>36</v>
      </c>
      <c r="M125" s="10">
        <v>6</v>
      </c>
      <c r="N125" s="63">
        <v>312.3</v>
      </c>
    </row>
    <row r="126" spans="1:14" s="2" customFormat="1" ht="19" customHeight="1" x14ac:dyDescent="0.35">
      <c r="A126" s="15" t="s">
        <v>133</v>
      </c>
      <c r="B126" s="13" t="s">
        <v>132</v>
      </c>
      <c r="C126" s="13" t="s">
        <v>124</v>
      </c>
      <c r="D126" s="15" t="s">
        <v>4</v>
      </c>
      <c r="E126" s="14" t="str">
        <f>IFERROR(PROPER(_xlfn.XLOOKUP($A126,'[1]P&amp;L by SKU'!$A:$A,'[1]P&amp;L by SKU'!$D:$D)),"")</f>
        <v>Hair</v>
      </c>
      <c r="F126" s="14" t="str">
        <f>IFERROR(TRIM(_xlfn.XLOOKUP($A126,'[1]P&amp;L by SKU'!$A:$A,'[1]P&amp;L by SKU'!$E:$E)),"")</f>
        <v>Shampoo</v>
      </c>
      <c r="G126" s="14" t="s">
        <v>131</v>
      </c>
      <c r="H126" s="10" t="s">
        <v>119</v>
      </c>
      <c r="I126" s="12">
        <v>1.0900000000000001</v>
      </c>
      <c r="J126" s="11">
        <v>8.3000000000000007</v>
      </c>
      <c r="K126" s="10" t="s">
        <v>0</v>
      </c>
      <c r="L126" s="10">
        <v>36</v>
      </c>
      <c r="M126" s="10">
        <v>6</v>
      </c>
      <c r="N126" s="63">
        <v>274.58999999999997</v>
      </c>
    </row>
    <row r="127" spans="1:14" s="2" customFormat="1" ht="19" customHeight="1" x14ac:dyDescent="0.35">
      <c r="A127" s="36" t="s">
        <v>130</v>
      </c>
      <c r="B127" s="34" t="s">
        <v>129</v>
      </c>
      <c r="C127" s="34" t="s">
        <v>120</v>
      </c>
      <c r="D127" s="36" t="s">
        <v>4</v>
      </c>
      <c r="E127" s="35" t="str">
        <f>IFERROR(PROPER(_xlfn.XLOOKUP($A127,'[1]P&amp;L by SKU'!$A:$A,'[1]P&amp;L by SKU'!$D:$D)),"")</f>
        <v>Hair</v>
      </c>
      <c r="F127" s="35" t="str">
        <f>IFERROR(TRIM(_xlfn.XLOOKUP($A127,'[1]P&amp;L by SKU'!$A:$A,'[1]P&amp;L by SKU'!$E:$E)),"")</f>
        <v>Conditioner</v>
      </c>
      <c r="G127" s="35" t="s">
        <v>128</v>
      </c>
      <c r="H127" s="31" t="s">
        <v>119</v>
      </c>
      <c r="I127" s="33">
        <v>1.0860000000000001</v>
      </c>
      <c r="J127" s="32">
        <v>8.3000000000000007</v>
      </c>
      <c r="K127" s="31" t="s">
        <v>0</v>
      </c>
      <c r="L127" s="31">
        <v>36</v>
      </c>
      <c r="M127" s="31">
        <v>6</v>
      </c>
      <c r="N127" s="65">
        <v>274.58999999999997</v>
      </c>
    </row>
    <row r="128" spans="1:14" s="2" customFormat="1" ht="19" customHeight="1" x14ac:dyDescent="0.35">
      <c r="A128" s="15" t="s">
        <v>127</v>
      </c>
      <c r="B128" s="13" t="s">
        <v>126</v>
      </c>
      <c r="C128" s="13" t="s">
        <v>124</v>
      </c>
      <c r="D128" s="15" t="s">
        <v>4</v>
      </c>
      <c r="E128" s="14" t="str">
        <f>IFERROR(PROPER(_xlfn.XLOOKUP($A128,'[1]P&amp;L by SKU'!$A:$A,'[1]P&amp;L by SKU'!$D:$D)),"")</f>
        <v>Hair</v>
      </c>
      <c r="F128" s="14" t="str">
        <f>IFERROR(TRIM(_xlfn.XLOOKUP($A128,'[1]P&amp;L by SKU'!$A:$A,'[1]P&amp;L by SKU'!$E:$E)),"")</f>
        <v>Shampoo</v>
      </c>
      <c r="G128" s="14" t="s">
        <v>125</v>
      </c>
      <c r="H128" s="10" t="s">
        <v>119</v>
      </c>
      <c r="I128" s="12">
        <v>1.0860000000000001</v>
      </c>
      <c r="J128" s="11">
        <v>7.8</v>
      </c>
      <c r="K128" s="10" t="s">
        <v>0</v>
      </c>
      <c r="L128" s="10">
        <v>36</v>
      </c>
      <c r="M128" s="10">
        <f>IFERROR(_xlfn.XLOOKUP($A128,'[1]P&amp;L by SKU'!$A:$A,'[1]P&amp;L by SKU'!$H:$H),"")</f>
        <v>6</v>
      </c>
      <c r="N128" s="63">
        <v>327.87</v>
      </c>
    </row>
    <row r="129" spans="1:14" s="2" customFormat="1" ht="19" customHeight="1" x14ac:dyDescent="0.35">
      <c r="A129" s="15" t="s">
        <v>123</v>
      </c>
      <c r="B129" s="13" t="s">
        <v>122</v>
      </c>
      <c r="C129" s="13" t="s">
        <v>120</v>
      </c>
      <c r="D129" s="15" t="s">
        <v>4</v>
      </c>
      <c r="E129" s="14" t="str">
        <f>IFERROR(PROPER(_xlfn.XLOOKUP($A129,'[1]P&amp;L by SKU'!$A:$A,'[1]P&amp;L by SKU'!$D:$D)),"")</f>
        <v>Hair</v>
      </c>
      <c r="F129" s="14" t="str">
        <f>IFERROR(TRIM(_xlfn.XLOOKUP($A129,'[1]P&amp;L by SKU'!$A:$A,'[1]P&amp;L by SKU'!$E:$E)),"")</f>
        <v>Conditioner</v>
      </c>
      <c r="G129" s="14" t="s">
        <v>121</v>
      </c>
      <c r="H129" s="10" t="s">
        <v>119</v>
      </c>
      <c r="I129" s="12">
        <v>1.093</v>
      </c>
      <c r="J129" s="11">
        <v>7.8</v>
      </c>
      <c r="K129" s="10" t="s">
        <v>0</v>
      </c>
      <c r="L129" s="10">
        <v>36</v>
      </c>
      <c r="M129" s="10">
        <f>IFERROR(_xlfn.XLOOKUP($A129,'[1]P&amp;L by SKU'!$A:$A,'[1]P&amp;L by SKU'!$H:$H),"")</f>
        <v>6</v>
      </c>
      <c r="N129" s="63">
        <v>327.87</v>
      </c>
    </row>
    <row r="130" spans="1:14" s="2" customFormat="1" ht="19" customHeight="1" x14ac:dyDescent="0.35">
      <c r="A130" s="15" t="s">
        <v>118</v>
      </c>
      <c r="B130" s="13" t="s">
        <v>117</v>
      </c>
      <c r="C130" s="13" t="s">
        <v>115</v>
      </c>
      <c r="D130" s="15" t="s">
        <v>4</v>
      </c>
      <c r="E130" s="14" t="str">
        <f>IFERROR(PROPER(_xlfn.XLOOKUP($A130,'[1]P&amp;L by SKU'!$A:$A,'[1]P&amp;L by SKU'!$D:$D)),"")</f>
        <v>Hair</v>
      </c>
      <c r="F130" s="14" t="str">
        <f>IFERROR(TRIM(_xlfn.XLOOKUP($A130,'[1]P&amp;L by SKU'!$A:$A,'[1]P&amp;L by SKU'!$E:$E)),"")</f>
        <v>Accessory</v>
      </c>
      <c r="G130" s="14" t="s">
        <v>116</v>
      </c>
      <c r="H130" s="10"/>
      <c r="I130" s="12">
        <v>5.2999999999999999E-2</v>
      </c>
      <c r="J130" s="11">
        <v>4.5</v>
      </c>
      <c r="K130" s="10" t="s">
        <v>12</v>
      </c>
      <c r="L130" s="10" t="s">
        <v>11</v>
      </c>
      <c r="M130" s="10">
        <f>IFERROR(_xlfn.XLOOKUP($A130,'[1]P&amp;L by SKU'!$A:$A,'[1]P&amp;L by SKU'!$H:$H),"")</f>
        <v>6</v>
      </c>
      <c r="N130" s="63">
        <v>187.7</v>
      </c>
    </row>
    <row r="131" spans="1:14" s="2" customFormat="1" ht="19" customHeight="1" x14ac:dyDescent="0.35">
      <c r="A131" s="27" t="s">
        <v>114</v>
      </c>
      <c r="B131" s="26" t="s">
        <v>35</v>
      </c>
      <c r="C131" s="26" t="s">
        <v>35</v>
      </c>
      <c r="D131" s="26" t="s">
        <v>35</v>
      </c>
      <c r="E131" s="26" t="s">
        <v>35</v>
      </c>
      <c r="F131" s="23"/>
      <c r="G131" s="23"/>
      <c r="H131" s="23"/>
      <c r="I131" s="25"/>
      <c r="J131" s="24"/>
      <c r="K131" s="23"/>
      <c r="L131" s="23"/>
      <c r="M131" s="23"/>
      <c r="N131" s="23"/>
    </row>
    <row r="132" spans="1:14" s="2" customFormat="1" ht="19" customHeight="1" x14ac:dyDescent="0.35">
      <c r="A132" s="15" t="s">
        <v>113</v>
      </c>
      <c r="B132" s="13" t="s">
        <v>112</v>
      </c>
      <c r="C132" s="13" t="s">
        <v>62</v>
      </c>
      <c r="D132" s="15" t="s">
        <v>4</v>
      </c>
      <c r="E132" s="14" t="str">
        <f>IFERROR(PROPER(_xlfn.XLOOKUP($A132,'[1]P&amp;L by SKU'!$A:$A,'[1]P&amp;L by SKU'!$D:$D)),"")</f>
        <v>Face</v>
      </c>
      <c r="F132" s="14" t="str">
        <f>IFERROR(TRIM(_xlfn.XLOOKUP($A132,'[1]P&amp;L by SKU'!$A:$A,'[1]P&amp;L by SKU'!$E:$E)),"")</f>
        <v>Cleanser</v>
      </c>
      <c r="G132" s="14" t="s">
        <v>111</v>
      </c>
      <c r="H132" s="10" t="s">
        <v>110</v>
      </c>
      <c r="I132" s="12">
        <v>0.13600000000000001</v>
      </c>
      <c r="J132" s="11">
        <v>5</v>
      </c>
      <c r="K132" s="10" t="s">
        <v>0</v>
      </c>
      <c r="L132" s="10">
        <v>36</v>
      </c>
      <c r="M132" s="10">
        <v>6</v>
      </c>
      <c r="N132" s="63">
        <v>381.15</v>
      </c>
    </row>
    <row r="133" spans="1:14" s="2" customFormat="1" ht="19" customHeight="1" x14ac:dyDescent="0.35">
      <c r="A133" s="15" t="s">
        <v>109</v>
      </c>
      <c r="B133" s="13" t="s">
        <v>108</v>
      </c>
      <c r="C133" s="13" t="s">
        <v>62</v>
      </c>
      <c r="D133" s="15" t="s">
        <v>4</v>
      </c>
      <c r="E133" s="14" t="str">
        <f>IFERROR(PROPER(_xlfn.XLOOKUP($A133,'[1]P&amp;L by SKU'!$A:$A,'[1]P&amp;L by SKU'!$D:$D)),"")</f>
        <v>Face</v>
      </c>
      <c r="F133" s="14" t="str">
        <f>IFERROR(TRIM(_xlfn.XLOOKUP($A133,'[1]P&amp;L by SKU'!$A:$A,'[1]P&amp;L by SKU'!$E:$E)),"")</f>
        <v>Cream</v>
      </c>
      <c r="G133" s="14" t="s">
        <v>107</v>
      </c>
      <c r="H133" s="10" t="s">
        <v>1</v>
      </c>
      <c r="I133" s="12">
        <v>7.2999999999999995E-2</v>
      </c>
      <c r="J133" s="11">
        <v>5.5</v>
      </c>
      <c r="K133" s="10" t="s">
        <v>0</v>
      </c>
      <c r="L133" s="10">
        <v>36</v>
      </c>
      <c r="M133" s="10">
        <v>6</v>
      </c>
      <c r="N133" s="63">
        <v>349.59</v>
      </c>
    </row>
    <row r="134" spans="1:14" s="2" customFormat="1" ht="19" customHeight="1" x14ac:dyDescent="0.35">
      <c r="A134" s="22" t="s">
        <v>106</v>
      </c>
      <c r="B134" s="30" t="s">
        <v>105</v>
      </c>
      <c r="C134" s="30" t="s">
        <v>100</v>
      </c>
      <c r="D134" s="22" t="s">
        <v>4</v>
      </c>
      <c r="E134" s="21" t="str">
        <f>IFERROR(PROPER(_xlfn.XLOOKUP($A134,'[1]P&amp;L by SKU'!$A:$A,'[1]P&amp;L by SKU'!$D:$D)),"")</f>
        <v>Face</v>
      </c>
      <c r="F134" s="21" t="str">
        <f>IFERROR(TRIM(_xlfn.XLOOKUP($A134,'[1]P&amp;L by SKU'!$A:$A,'[1]P&amp;L by SKU'!$E:$E)),"")</f>
        <v>Cleanser</v>
      </c>
      <c r="G134" s="21" t="s">
        <v>104</v>
      </c>
      <c r="H134" s="16" t="s">
        <v>96</v>
      </c>
      <c r="I134" s="29">
        <v>0.17499999999999999</v>
      </c>
      <c r="J134" s="28">
        <v>8</v>
      </c>
      <c r="K134" s="16" t="s">
        <v>0</v>
      </c>
      <c r="L134" s="16">
        <v>36</v>
      </c>
      <c r="M134" s="16">
        <v>6</v>
      </c>
      <c r="N134" s="66">
        <v>333.61</v>
      </c>
    </row>
    <row r="135" spans="1:14" s="2" customFormat="1" ht="19" customHeight="1" x14ac:dyDescent="0.35">
      <c r="A135" s="15" t="s">
        <v>103</v>
      </c>
      <c r="B135" s="13" t="s">
        <v>102</v>
      </c>
      <c r="C135" s="13" t="s">
        <v>100</v>
      </c>
      <c r="D135" s="15" t="s">
        <v>4</v>
      </c>
      <c r="E135" s="14" t="str">
        <f>IFERROR(PROPER(_xlfn.XLOOKUP($A135,'[1]P&amp;L by SKU'!$A:$A,'[1]P&amp;L by SKU'!$D:$D)),"")</f>
        <v>Face</v>
      </c>
      <c r="F135" s="14" t="str">
        <f>IFERROR(TRIM(_xlfn.XLOOKUP($A135,'[1]P&amp;L by SKU'!$A:$A,'[1]P&amp;L by SKU'!$E:$E)),"")</f>
        <v>Cleanser</v>
      </c>
      <c r="G135" s="14" t="s">
        <v>101</v>
      </c>
      <c r="H135" s="10" t="s">
        <v>96</v>
      </c>
      <c r="I135" s="12">
        <v>0.22</v>
      </c>
      <c r="J135" s="11">
        <v>6</v>
      </c>
      <c r="K135" s="10" t="s">
        <v>0</v>
      </c>
      <c r="L135" s="10">
        <v>36</v>
      </c>
      <c r="M135" s="10">
        <v>6</v>
      </c>
      <c r="N135" s="63">
        <v>310.25</v>
      </c>
    </row>
    <row r="136" spans="1:14" s="2" customFormat="1" ht="19" customHeight="1" x14ac:dyDescent="0.35">
      <c r="A136" s="15" t="s">
        <v>99</v>
      </c>
      <c r="B136" s="13" t="s">
        <v>98</v>
      </c>
      <c r="C136" s="13" t="s">
        <v>62</v>
      </c>
      <c r="D136" s="15" t="s">
        <v>4</v>
      </c>
      <c r="E136" s="14" t="str">
        <f>IFERROR(PROPER(_xlfn.XLOOKUP($A136,'[1]P&amp;L by SKU'!$A:$A,'[1]P&amp;L by SKU'!$D:$D)),"")</f>
        <v>Face</v>
      </c>
      <c r="F136" s="14" t="str">
        <f>IFERROR(TRIM(_xlfn.XLOOKUP($A136,'[1]P&amp;L by SKU'!$A:$A,'[1]P&amp;L by SKU'!$E:$E)),"")</f>
        <v>Oil</v>
      </c>
      <c r="G136" s="14" t="s">
        <v>97</v>
      </c>
      <c r="H136" s="10" t="s">
        <v>96</v>
      </c>
      <c r="I136" s="12">
        <v>0.2</v>
      </c>
      <c r="J136" s="11">
        <v>5.2</v>
      </c>
      <c r="K136" s="10" t="s">
        <v>0</v>
      </c>
      <c r="L136" s="10">
        <v>36</v>
      </c>
      <c r="M136" s="10">
        <v>8</v>
      </c>
      <c r="N136" s="63">
        <v>253.69</v>
      </c>
    </row>
    <row r="137" spans="1:14" s="2" customFormat="1" ht="19" customHeight="1" x14ac:dyDescent="0.35">
      <c r="A137" s="15" t="s">
        <v>95</v>
      </c>
      <c r="B137" s="13" t="s">
        <v>94</v>
      </c>
      <c r="C137" s="13" t="s">
        <v>62</v>
      </c>
      <c r="D137" s="15" t="s">
        <v>4</v>
      </c>
      <c r="E137" s="14" t="str">
        <f>IFERROR(PROPER(_xlfn.XLOOKUP($A137,'[1]P&amp;L by SKU'!$A:$A,'[1]P&amp;L by SKU'!$D:$D)),"")</f>
        <v>Face</v>
      </c>
      <c r="F137" s="14" t="str">
        <f>IFERROR(TRIM(_xlfn.XLOOKUP($A137,'[1]P&amp;L by SKU'!$A:$A,'[1]P&amp;L by SKU'!$E:$E)),"")</f>
        <v>Serum</v>
      </c>
      <c r="G137" s="14" t="s">
        <v>93</v>
      </c>
      <c r="H137" s="10" t="s">
        <v>74</v>
      </c>
      <c r="I137" s="12">
        <v>9.4E-2</v>
      </c>
      <c r="J137" s="11">
        <v>3.5</v>
      </c>
      <c r="K137" s="10" t="s">
        <v>0</v>
      </c>
      <c r="L137" s="10">
        <v>36</v>
      </c>
      <c r="M137" s="10">
        <v>6</v>
      </c>
      <c r="N137" s="61">
        <v>238.52</v>
      </c>
    </row>
    <row r="138" spans="1:14" s="2" customFormat="1" ht="19" customHeight="1" x14ac:dyDescent="0.35">
      <c r="A138" s="36" t="s">
        <v>92</v>
      </c>
      <c r="B138" s="34" t="s">
        <v>91</v>
      </c>
      <c r="C138" s="34" t="s">
        <v>62</v>
      </c>
      <c r="D138" s="36" t="s">
        <v>4</v>
      </c>
      <c r="E138" s="35" t="str">
        <f>IFERROR(PROPER(_xlfn.XLOOKUP($A138,'[1]P&amp;L by SKU'!$A:$A,'[1]P&amp;L by SKU'!$D:$D)),"")</f>
        <v>Face</v>
      </c>
      <c r="F138" s="35" t="str">
        <f>IFERROR(TRIM(_xlfn.XLOOKUP($A138,'[1]P&amp;L by SKU'!$A:$A,'[1]P&amp;L by SKU'!$E:$E)),"")</f>
        <v>Serum</v>
      </c>
      <c r="G138" s="35" t="s">
        <v>90</v>
      </c>
      <c r="H138" s="31" t="s">
        <v>74</v>
      </c>
      <c r="I138" s="33">
        <v>0.09</v>
      </c>
      <c r="J138" s="32">
        <v>3.5</v>
      </c>
      <c r="K138" s="31" t="s">
        <v>0</v>
      </c>
      <c r="L138" s="31">
        <v>36</v>
      </c>
      <c r="M138" s="31">
        <f>IFERROR(_xlfn.XLOOKUP($A138,'[1]P&amp;L by SKU'!$A:$A,'[1]P&amp;L by SKU'!$H:$H),"")</f>
        <v>6</v>
      </c>
      <c r="N138" s="65">
        <v>252.05</v>
      </c>
    </row>
    <row r="139" spans="1:14" s="2" customFormat="1" ht="19" customHeight="1" x14ac:dyDescent="0.35">
      <c r="A139" s="15" t="s">
        <v>89</v>
      </c>
      <c r="B139" s="13" t="s">
        <v>88</v>
      </c>
      <c r="C139" s="13" t="s">
        <v>62</v>
      </c>
      <c r="D139" s="15" t="s">
        <v>4</v>
      </c>
      <c r="E139" s="14" t="str">
        <f>IFERROR(PROPER(_xlfn.XLOOKUP($A139,'[1]P&amp;L by SKU'!$A:$A,'[1]P&amp;L by SKU'!$D:$D)),"")</f>
        <v>Face</v>
      </c>
      <c r="F139" s="14" t="str">
        <f>IFERROR(TRIM(_xlfn.XLOOKUP($A139,'[1]P&amp;L by SKU'!$A:$A,'[1]P&amp;L by SKU'!$E:$E)),"")</f>
        <v>Serum</v>
      </c>
      <c r="G139" s="14" t="s">
        <v>87</v>
      </c>
      <c r="H139" s="10" t="s">
        <v>74</v>
      </c>
      <c r="I139" s="12">
        <v>8.7999999999999995E-2</v>
      </c>
      <c r="J139" s="11">
        <v>3.5</v>
      </c>
      <c r="K139" s="10" t="s">
        <v>0</v>
      </c>
      <c r="L139" s="10">
        <v>36</v>
      </c>
      <c r="M139" s="10">
        <v>6</v>
      </c>
      <c r="N139" s="61">
        <v>291.39</v>
      </c>
    </row>
    <row r="140" spans="1:14" s="2" customFormat="1" ht="19" customHeight="1" x14ac:dyDescent="0.35">
      <c r="A140" s="15" t="s">
        <v>86</v>
      </c>
      <c r="B140" s="13" t="s">
        <v>85</v>
      </c>
      <c r="C140" s="13" t="s">
        <v>62</v>
      </c>
      <c r="D140" s="15" t="s">
        <v>4</v>
      </c>
      <c r="E140" s="14" t="str">
        <f>IFERROR(PROPER(_xlfn.XLOOKUP($A140,'[1]P&amp;L by SKU'!$A:$A,'[1]P&amp;L by SKU'!$D:$D)),"")</f>
        <v>Face</v>
      </c>
      <c r="F140" s="14" t="str">
        <f>IFERROR(TRIM(_xlfn.XLOOKUP($A140,'[1]P&amp;L by SKU'!$A:$A,'[1]P&amp;L by SKU'!$E:$E)),"")</f>
        <v>Serum</v>
      </c>
      <c r="G140" s="14" t="s">
        <v>84</v>
      </c>
      <c r="H140" s="10" t="s">
        <v>74</v>
      </c>
      <c r="I140" s="12">
        <v>0.09</v>
      </c>
      <c r="J140" s="11">
        <v>3.5</v>
      </c>
      <c r="K140" s="10" t="s">
        <v>0</v>
      </c>
      <c r="L140" s="10">
        <v>36</v>
      </c>
      <c r="M140" s="10">
        <v>6</v>
      </c>
      <c r="N140" s="61">
        <v>216.8</v>
      </c>
    </row>
    <row r="141" spans="1:14" s="2" customFormat="1" ht="19" customHeight="1" x14ac:dyDescent="0.35">
      <c r="A141" s="15" t="s">
        <v>83</v>
      </c>
      <c r="B141" s="13" t="s">
        <v>82</v>
      </c>
      <c r="C141" s="13" t="s">
        <v>62</v>
      </c>
      <c r="D141" s="15" t="s">
        <v>4</v>
      </c>
      <c r="E141" s="14" t="str">
        <f>IFERROR(PROPER(_xlfn.XLOOKUP($A141,'[1]P&amp;L by SKU'!$A:$A,'[1]P&amp;L by SKU'!$D:$D)),"")</f>
        <v>Face</v>
      </c>
      <c r="F141" s="14" t="str">
        <f>IFERROR(TRIM(_xlfn.XLOOKUP($A141,'[1]P&amp;L by SKU'!$A:$A,'[1]P&amp;L by SKU'!$E:$E)),"")</f>
        <v>Serum</v>
      </c>
      <c r="G141" s="14" t="s">
        <v>81</v>
      </c>
      <c r="H141" s="10" t="s">
        <v>74</v>
      </c>
      <c r="I141" s="12">
        <v>8.4000000000000005E-2</v>
      </c>
      <c r="J141" s="11">
        <v>3.5</v>
      </c>
      <c r="K141" s="10" t="s">
        <v>0</v>
      </c>
      <c r="L141" s="10">
        <v>36</v>
      </c>
      <c r="M141" s="10">
        <v>6</v>
      </c>
      <c r="N141" s="61">
        <v>500</v>
      </c>
    </row>
    <row r="142" spans="1:14" s="2" customFormat="1" ht="19" customHeight="1" x14ac:dyDescent="0.35">
      <c r="A142" s="15" t="s">
        <v>80</v>
      </c>
      <c r="B142" s="13" t="s">
        <v>79</v>
      </c>
      <c r="C142" s="13" t="s">
        <v>62</v>
      </c>
      <c r="D142" s="15" t="s">
        <v>4</v>
      </c>
      <c r="E142" s="14" t="str">
        <f>IFERROR(PROPER(_xlfn.XLOOKUP($A142,'[1]P&amp;L by SKU'!$A:$A,'[1]P&amp;L by SKU'!$D:$D)),"")</f>
        <v>Face</v>
      </c>
      <c r="F142" s="14" t="str">
        <f>IFERROR(TRIM(_xlfn.XLOOKUP($A142,'[1]P&amp;L by SKU'!$A:$A,'[1]P&amp;L by SKU'!$E:$E)),"")</f>
        <v>Cream</v>
      </c>
      <c r="G142" s="14" t="s">
        <v>78</v>
      </c>
      <c r="H142" s="10" t="s">
        <v>47</v>
      </c>
      <c r="I142" s="12">
        <v>4.3999999999999997E-2</v>
      </c>
      <c r="J142" s="11">
        <v>5.5</v>
      </c>
      <c r="K142" s="10" t="s">
        <v>0</v>
      </c>
      <c r="L142" s="10">
        <v>36</v>
      </c>
      <c r="M142" s="10">
        <v>6</v>
      </c>
      <c r="N142" s="61">
        <v>500</v>
      </c>
    </row>
    <row r="143" spans="1:14" s="2" customFormat="1" ht="19" customHeight="1" x14ac:dyDescent="0.35">
      <c r="A143" s="15" t="s">
        <v>77</v>
      </c>
      <c r="B143" s="13" t="s">
        <v>76</v>
      </c>
      <c r="C143" s="13" t="s">
        <v>62</v>
      </c>
      <c r="D143" s="15" t="s">
        <v>4</v>
      </c>
      <c r="E143" s="14" t="str">
        <f>IFERROR(PROPER(_xlfn.XLOOKUP($A143,'[1]P&amp;L by SKU'!$A:$A,'[1]P&amp;L by SKU'!$D:$D)),"")</f>
        <v>Face</v>
      </c>
      <c r="F143" s="14" t="str">
        <f>IFERROR(TRIM(_xlfn.XLOOKUP($A143,'[1]P&amp;L by SKU'!$A:$A,'[1]P&amp;L by SKU'!$E:$E)),"")</f>
        <v>Serum</v>
      </c>
      <c r="G143" s="14" t="s">
        <v>75</v>
      </c>
      <c r="H143" s="10" t="s">
        <v>74</v>
      </c>
      <c r="I143" s="12">
        <v>8.3000000000000004E-2</v>
      </c>
      <c r="J143" s="11">
        <v>3.5</v>
      </c>
      <c r="K143" s="10" t="s">
        <v>0</v>
      </c>
      <c r="L143" s="10">
        <v>36</v>
      </c>
      <c r="M143" s="10">
        <v>6</v>
      </c>
      <c r="N143" s="61">
        <v>500</v>
      </c>
    </row>
    <row r="144" spans="1:14" s="2" customFormat="1" ht="19" customHeight="1" x14ac:dyDescent="0.35">
      <c r="A144" s="15" t="s">
        <v>73</v>
      </c>
      <c r="B144" s="13" t="s">
        <v>72</v>
      </c>
      <c r="C144" s="13" t="s">
        <v>62</v>
      </c>
      <c r="D144" s="15" t="s">
        <v>4</v>
      </c>
      <c r="E144" s="14" t="str">
        <f>IFERROR(PROPER(_xlfn.XLOOKUP($A144,'[1]P&amp;L by SKU'!$A:$A,'[1]P&amp;L by SKU'!$D:$D)),"")</f>
        <v>Face</v>
      </c>
      <c r="F144" s="14" t="str">
        <f>IFERROR(TRIM(_xlfn.XLOOKUP($A144,'[1]P&amp;L by SKU'!$A:$A,'[1]P&amp;L by SKU'!$E:$E)),"")</f>
        <v>Cream</v>
      </c>
      <c r="G144" s="14" t="s">
        <v>71</v>
      </c>
      <c r="H144" s="10" t="s">
        <v>47</v>
      </c>
      <c r="I144" s="12">
        <v>4.2999999999999997E-2</v>
      </c>
      <c r="J144" s="11">
        <v>5.5</v>
      </c>
      <c r="K144" s="10" t="s">
        <v>0</v>
      </c>
      <c r="L144" s="10">
        <v>36</v>
      </c>
      <c r="M144" s="10">
        <v>6</v>
      </c>
      <c r="N144" s="61">
        <v>500</v>
      </c>
    </row>
    <row r="145" spans="1:14" s="2" customFormat="1" ht="19" customHeight="1" x14ac:dyDescent="0.35">
      <c r="A145" s="27" t="s">
        <v>70</v>
      </c>
      <c r="B145" s="26" t="s">
        <v>35</v>
      </c>
      <c r="C145" s="26" t="s">
        <v>35</v>
      </c>
      <c r="D145" s="26" t="s">
        <v>35</v>
      </c>
      <c r="E145" s="26" t="s">
        <v>35</v>
      </c>
      <c r="F145" s="23"/>
      <c r="G145" s="23"/>
      <c r="H145" s="23"/>
      <c r="I145" s="25"/>
      <c r="J145" s="24"/>
      <c r="K145" s="23"/>
      <c r="L145" s="23"/>
      <c r="M145" s="23"/>
      <c r="N145" s="23"/>
    </row>
    <row r="146" spans="1:14" s="2" customFormat="1" ht="19" customHeight="1" x14ac:dyDescent="0.35">
      <c r="A146" s="22" t="s">
        <v>69</v>
      </c>
      <c r="B146" s="20" t="s">
        <v>68</v>
      </c>
      <c r="C146" s="20" t="s">
        <v>62</v>
      </c>
      <c r="D146" s="22" t="s">
        <v>4</v>
      </c>
      <c r="E146" s="21" t="str">
        <f>IFERROR(PROPER(_xlfn.XLOOKUP($A146,'[1]P&amp;L by SKU'!$A:$A,'[1]P&amp;L by SKU'!$D:$D)),"")</f>
        <v>Sun</v>
      </c>
      <c r="F146" s="21" t="str">
        <f>IFERROR(TRIM(_xlfn.XLOOKUP($A146,'[1]P&amp;L by SKU'!$A:$A,'[1]P&amp;L by SKU'!$E:$E)),"")</f>
        <v>Stick</v>
      </c>
      <c r="G146" s="21" t="s">
        <v>67</v>
      </c>
      <c r="H146" s="17" t="s">
        <v>66</v>
      </c>
      <c r="I146" s="19">
        <v>5.3999999999999999E-2</v>
      </c>
      <c r="J146" s="18">
        <v>4</v>
      </c>
      <c r="K146" s="17"/>
      <c r="L146" s="17"/>
      <c r="M146" s="16">
        <f>IFERROR(_xlfn.XLOOKUP($A146,'[1]P&amp;L by SKU'!$A:$A,'[1]P&amp;L by SKU'!$H:$H),"")</f>
        <v>6</v>
      </c>
      <c r="N146" s="66">
        <f>4.9*80</f>
        <v>392</v>
      </c>
    </row>
    <row r="147" spans="1:14" s="2" customFormat="1" ht="19" customHeight="1" x14ac:dyDescent="0.35">
      <c r="A147" s="36" t="s">
        <v>65</v>
      </c>
      <c r="B147" s="34" t="s">
        <v>64</v>
      </c>
      <c r="C147" s="34" t="s">
        <v>62</v>
      </c>
      <c r="D147" s="36" t="s">
        <v>4</v>
      </c>
      <c r="E147" s="35" t="str">
        <f>IFERROR(PROPER(_xlfn.XLOOKUP($A147,'[1]P&amp;L by SKU'!$A:$A,'[1]P&amp;L by SKU'!$D:$D)),"")</f>
        <v>Sun</v>
      </c>
      <c r="F147" s="35" t="str">
        <f>IFERROR(TRIM(_xlfn.XLOOKUP($A147,'[1]P&amp;L by SKU'!$A:$A,'[1]P&amp;L by SKU'!$E:$E)),"")</f>
        <v>Cream</v>
      </c>
      <c r="G147" s="35" t="s">
        <v>63</v>
      </c>
      <c r="H147" s="31" t="s">
        <v>1</v>
      </c>
      <c r="I147" s="33">
        <v>7.2999999999999995E-2</v>
      </c>
      <c r="J147" s="32">
        <v>5.5</v>
      </c>
      <c r="K147" s="31" t="s">
        <v>0</v>
      </c>
      <c r="L147" s="31">
        <v>36</v>
      </c>
      <c r="M147" s="31">
        <v>6</v>
      </c>
      <c r="N147" s="65">
        <v>374.59</v>
      </c>
    </row>
    <row r="148" spans="1:14" s="2" customFormat="1" ht="19" customHeight="1" x14ac:dyDescent="0.35">
      <c r="A148" s="27" t="s">
        <v>61</v>
      </c>
      <c r="B148" s="26" t="s">
        <v>35</v>
      </c>
      <c r="C148" s="26" t="s">
        <v>35</v>
      </c>
      <c r="D148" s="26" t="s">
        <v>35</v>
      </c>
      <c r="E148" s="26" t="s">
        <v>35</v>
      </c>
      <c r="F148" s="23"/>
      <c r="G148" s="23"/>
      <c r="H148" s="23"/>
      <c r="I148" s="25"/>
      <c r="J148" s="24"/>
      <c r="K148" s="23"/>
      <c r="L148" s="23"/>
      <c r="M148" s="23"/>
      <c r="N148" s="23"/>
    </row>
    <row r="149" spans="1:14" s="2" customFormat="1" ht="19" customHeight="1" x14ac:dyDescent="0.35">
      <c r="A149" s="36" t="s">
        <v>60</v>
      </c>
      <c r="B149" s="34" t="s">
        <v>59</v>
      </c>
      <c r="C149" s="34" t="s">
        <v>37</v>
      </c>
      <c r="D149" s="36" t="s">
        <v>4</v>
      </c>
      <c r="E149" s="35" t="str">
        <f>IFERROR(PROPER(_xlfn.XLOOKUP($A149,'[1]P&amp;L by SKU'!$A:$A,'[1]P&amp;L by SKU'!$D:$D)),"")</f>
        <v>Perfume</v>
      </c>
      <c r="F149" s="35" t="str">
        <f>IFERROR(TRIM(_xlfn.XLOOKUP($A149,'[1]P&amp;L by SKU'!$A:$A,'[1]P&amp;L by SKU'!$E:$E)),"")</f>
        <v>Set</v>
      </c>
      <c r="G149" s="35" t="s">
        <v>58</v>
      </c>
      <c r="H149" s="31" t="s">
        <v>57</v>
      </c>
      <c r="I149" s="33">
        <v>5.0999999999999997E-2</v>
      </c>
      <c r="J149" s="32">
        <v>2.1</v>
      </c>
      <c r="K149" s="31" t="s">
        <v>12</v>
      </c>
      <c r="L149" s="31">
        <v>60</v>
      </c>
      <c r="M149" s="31">
        <f>IFERROR(_xlfn.XLOOKUP($A149,'[1]P&amp;L by SKU'!$A:$A,'[1]P&amp;L by SKU'!$H:$H),"")</f>
        <v>6</v>
      </c>
      <c r="N149" s="65">
        <v>512.29999999999995</v>
      </c>
    </row>
    <row r="150" spans="1:14" s="2" customFormat="1" ht="19" customHeight="1" x14ac:dyDescent="0.35">
      <c r="A150" s="15" t="s">
        <v>56</v>
      </c>
      <c r="B150" s="13" t="s">
        <v>55</v>
      </c>
      <c r="C150" s="13" t="s">
        <v>37</v>
      </c>
      <c r="D150" s="15" t="s">
        <v>4</v>
      </c>
      <c r="E150" s="14" t="str">
        <f>IFERROR(PROPER(_xlfn.XLOOKUP($A150,'[1]P&amp;L by SKU'!$A:$A,'[1]P&amp;L by SKU'!$D:$D)),"")</f>
        <v>Perfume</v>
      </c>
      <c r="F150" s="14" t="str">
        <f>IFERROR(TRIM(_xlfn.XLOOKUP($A150,'[1]P&amp;L by SKU'!$A:$A,'[1]P&amp;L by SKU'!$E:$E)),"")</f>
        <v>Perfume</v>
      </c>
      <c r="G150" s="14" t="s">
        <v>54</v>
      </c>
      <c r="H150" s="10" t="s">
        <v>47</v>
      </c>
      <c r="I150" s="12">
        <v>0.14699999999999999</v>
      </c>
      <c r="J150" s="11">
        <v>4</v>
      </c>
      <c r="K150" s="10" t="s">
        <v>12</v>
      </c>
      <c r="L150" s="10">
        <v>60</v>
      </c>
      <c r="M150" s="10">
        <f>IFERROR(_xlfn.XLOOKUP($A150,'[1]P&amp;L by SKU'!$A:$A,'[1]P&amp;L by SKU'!$H:$H),"")</f>
        <v>6</v>
      </c>
      <c r="N150" s="63">
        <v>1024.5899999999999</v>
      </c>
    </row>
    <row r="151" spans="1:14" s="2" customFormat="1" ht="19" customHeight="1" x14ac:dyDescent="0.35">
      <c r="A151" s="15" t="s">
        <v>53</v>
      </c>
      <c r="B151" s="13" t="s">
        <v>52</v>
      </c>
      <c r="C151" s="13" t="s">
        <v>37</v>
      </c>
      <c r="D151" s="15" t="s">
        <v>4</v>
      </c>
      <c r="E151" s="14" t="str">
        <f>IFERROR(PROPER(_xlfn.XLOOKUP($A151,'[1]P&amp;L by SKU'!$A:$A,'[1]P&amp;L by SKU'!$D:$D)),"")</f>
        <v>Perfume</v>
      </c>
      <c r="F151" s="14" t="str">
        <f>IFERROR(TRIM(_xlfn.XLOOKUP($A151,'[1]P&amp;L by SKU'!$A:$A,'[1]P&amp;L by SKU'!$E:$E)),"")</f>
        <v>Perfume</v>
      </c>
      <c r="G151" s="14" t="s">
        <v>51</v>
      </c>
      <c r="H151" s="10" t="s">
        <v>47</v>
      </c>
      <c r="I151" s="12">
        <v>0.14699999999999999</v>
      </c>
      <c r="J151" s="11">
        <v>4</v>
      </c>
      <c r="K151" s="10" t="s">
        <v>12</v>
      </c>
      <c r="L151" s="10">
        <v>60</v>
      </c>
      <c r="M151" s="10">
        <f>IFERROR(_xlfn.XLOOKUP($A151,'[1]P&amp;L by SKU'!$A:$A,'[1]P&amp;L by SKU'!$H:$H),"")</f>
        <v>6</v>
      </c>
      <c r="N151" s="63">
        <v>1024.5899999999999</v>
      </c>
    </row>
    <row r="152" spans="1:14" s="2" customFormat="1" ht="19" customHeight="1" x14ac:dyDescent="0.35">
      <c r="A152" s="15" t="s">
        <v>50</v>
      </c>
      <c r="B152" s="13" t="s">
        <v>49</v>
      </c>
      <c r="C152" s="13" t="s">
        <v>37</v>
      </c>
      <c r="D152" s="15" t="s">
        <v>4</v>
      </c>
      <c r="E152" s="14" t="str">
        <f>IFERROR(PROPER(_xlfn.XLOOKUP($A152,'[1]P&amp;L by SKU'!$A:$A,'[1]P&amp;L by SKU'!$D:$D)),"")</f>
        <v>Perfume</v>
      </c>
      <c r="F152" s="14" t="str">
        <f>IFERROR(TRIM(_xlfn.XLOOKUP($A152,'[1]P&amp;L by SKU'!$A:$A,'[1]P&amp;L by SKU'!$E:$E)),"")</f>
        <v>Perfume</v>
      </c>
      <c r="G152" s="14" t="s">
        <v>48</v>
      </c>
      <c r="H152" s="10" t="s">
        <v>47</v>
      </c>
      <c r="I152" s="12">
        <v>0.14699999999999999</v>
      </c>
      <c r="J152" s="11">
        <v>4</v>
      </c>
      <c r="K152" s="10" t="s">
        <v>12</v>
      </c>
      <c r="L152" s="10">
        <v>60</v>
      </c>
      <c r="M152" s="10">
        <f>IFERROR(_xlfn.XLOOKUP($A152,'[1]P&amp;L by SKU'!$A:$A,'[1]P&amp;L by SKU'!$H:$H),"")</f>
        <v>6</v>
      </c>
      <c r="N152" s="63">
        <v>1024.5899999999999</v>
      </c>
    </row>
    <row r="153" spans="1:14" s="2" customFormat="1" ht="19" customHeight="1" x14ac:dyDescent="0.35">
      <c r="A153" s="22" t="s">
        <v>46</v>
      </c>
      <c r="B153" s="30" t="s">
        <v>45</v>
      </c>
      <c r="C153" s="30" t="s">
        <v>37</v>
      </c>
      <c r="D153" s="22" t="s">
        <v>4</v>
      </c>
      <c r="E153" s="21" t="str">
        <f>IFERROR(PROPER(_xlfn.XLOOKUP($A153,'[1]P&amp;L by SKU'!$A:$A,'[1]P&amp;L by SKU'!$D:$D)),"")</f>
        <v>Perfume</v>
      </c>
      <c r="F153" s="21" t="str">
        <f>IFERROR(TRIM(_xlfn.XLOOKUP($A153,'[1]P&amp;L by SKU'!$A:$A,'[1]P&amp;L by SKU'!$E:$E)),"")</f>
        <v>Perfume</v>
      </c>
      <c r="G153" s="21" t="s">
        <v>44</v>
      </c>
      <c r="H153" s="16" t="s">
        <v>1</v>
      </c>
      <c r="I153" s="29">
        <v>0.42299999999999999</v>
      </c>
      <c r="J153" s="28">
        <v>11.7</v>
      </c>
      <c r="K153" s="16" t="s">
        <v>12</v>
      </c>
      <c r="L153" s="16">
        <v>60</v>
      </c>
      <c r="M153" s="16">
        <f>IFERROR(_xlfn.XLOOKUP($A153,'[1]P&amp;L by SKU'!$A:$A,'[1]P&amp;L by SKU'!$H:$H),"")</f>
        <v>6</v>
      </c>
      <c r="N153" s="66">
        <v>1639.34</v>
      </c>
    </row>
    <row r="154" spans="1:14" s="2" customFormat="1" ht="19" customHeight="1" x14ac:dyDescent="0.35">
      <c r="A154" s="15" t="s">
        <v>43</v>
      </c>
      <c r="B154" s="13" t="s">
        <v>42</v>
      </c>
      <c r="C154" s="13" t="s">
        <v>37</v>
      </c>
      <c r="D154" s="15" t="s">
        <v>4</v>
      </c>
      <c r="E154" s="14" t="str">
        <f>IFERROR(PROPER(_xlfn.XLOOKUP($A154,'[1]P&amp;L by SKU'!$A:$A,'[1]P&amp;L by SKU'!$D:$D)),"")</f>
        <v>Perfume</v>
      </c>
      <c r="F154" s="14" t="str">
        <f>IFERROR(TRIM(_xlfn.XLOOKUP($A154,'[1]P&amp;L by SKU'!$A:$A,'[1]P&amp;L by SKU'!$E:$E)),"")</f>
        <v>Perfume</v>
      </c>
      <c r="G154" s="14" t="s">
        <v>41</v>
      </c>
      <c r="H154" s="10" t="s">
        <v>1</v>
      </c>
      <c r="I154" s="12">
        <v>0.42299999999999999</v>
      </c>
      <c r="J154" s="11">
        <v>11.7</v>
      </c>
      <c r="K154" s="10" t="s">
        <v>12</v>
      </c>
      <c r="L154" s="10">
        <v>60</v>
      </c>
      <c r="M154" s="10">
        <f>IFERROR(_xlfn.XLOOKUP($A154,'[1]P&amp;L by SKU'!$A:$A,'[1]P&amp;L by SKU'!$H:$H),"")</f>
        <v>6</v>
      </c>
      <c r="N154" s="63">
        <v>1639.34</v>
      </c>
    </row>
    <row r="155" spans="1:14" s="2" customFormat="1" ht="19" customHeight="1" x14ac:dyDescent="0.35">
      <c r="A155" s="15" t="s">
        <v>40</v>
      </c>
      <c r="B155" s="13" t="s">
        <v>39</v>
      </c>
      <c r="C155" s="13" t="s">
        <v>37</v>
      </c>
      <c r="D155" s="15" t="s">
        <v>4</v>
      </c>
      <c r="E155" s="14" t="str">
        <f>IFERROR(PROPER(_xlfn.XLOOKUP($A155,'[1]P&amp;L by SKU'!$A:$A,'[1]P&amp;L by SKU'!$D:$D)),"")</f>
        <v>Perfume</v>
      </c>
      <c r="F155" s="14" t="str">
        <f>IFERROR(TRIM(_xlfn.XLOOKUP($A155,'[1]P&amp;L by SKU'!$A:$A,'[1]P&amp;L by SKU'!$E:$E)),"")</f>
        <v>Perfume</v>
      </c>
      <c r="G155" s="14" t="s">
        <v>38</v>
      </c>
      <c r="H155" s="10" t="s">
        <v>1</v>
      </c>
      <c r="I155" s="12">
        <v>0.42299999999999999</v>
      </c>
      <c r="J155" s="11">
        <v>11.7</v>
      </c>
      <c r="K155" s="10" t="s">
        <v>12</v>
      </c>
      <c r="L155" s="10">
        <v>60</v>
      </c>
      <c r="M155" s="10">
        <f>IFERROR(_xlfn.XLOOKUP($A155,'[1]P&amp;L by SKU'!$A:$A,'[1]P&amp;L by SKU'!$H:$H),"")</f>
        <v>6</v>
      </c>
      <c r="N155" s="63">
        <v>1639.34</v>
      </c>
    </row>
    <row r="156" spans="1:14" s="2" customFormat="1" ht="19" customHeight="1" x14ac:dyDescent="0.35">
      <c r="A156" s="27" t="s">
        <v>36</v>
      </c>
      <c r="B156" s="26" t="s">
        <v>35</v>
      </c>
      <c r="C156" s="26" t="s">
        <v>35</v>
      </c>
      <c r="D156" s="26" t="s">
        <v>35</v>
      </c>
      <c r="E156" s="26" t="s">
        <v>35</v>
      </c>
      <c r="F156" s="23"/>
      <c r="G156" s="23"/>
      <c r="H156" s="23"/>
      <c r="I156" s="25"/>
      <c r="J156" s="24"/>
      <c r="K156" s="23"/>
      <c r="L156" s="23"/>
      <c r="M156" s="23"/>
      <c r="N156" s="23"/>
    </row>
    <row r="157" spans="1:14" s="2" customFormat="1" ht="19" customHeight="1" x14ac:dyDescent="0.35">
      <c r="A157" s="15" t="s">
        <v>34</v>
      </c>
      <c r="B157" s="13" t="s">
        <v>33</v>
      </c>
      <c r="C157" s="13" t="s">
        <v>21</v>
      </c>
      <c r="D157" s="15" t="s">
        <v>4</v>
      </c>
      <c r="E157" s="14" t="str">
        <f>IFERROR(PROPER(_xlfn.XLOOKUP($A157,'[1]P&amp;L by SKU'!$A:$A,'[1]P&amp;L by SKU'!$D:$D)),"")</f>
        <v>Oral Care</v>
      </c>
      <c r="F157" s="14" t="str">
        <f>IFERROR(TRIM(_xlfn.XLOOKUP($A157,'[1]P&amp;L by SKU'!$A:$A,'[1]P&amp;L by SKU'!$E:$E)),"")</f>
        <v>Toothpaste</v>
      </c>
      <c r="G157" s="14" t="s">
        <v>32</v>
      </c>
      <c r="H157" s="10" t="s">
        <v>25</v>
      </c>
      <c r="I157" s="12">
        <v>0.10299999999999999</v>
      </c>
      <c r="J157" s="11">
        <v>4</v>
      </c>
      <c r="K157" s="10" t="s">
        <v>0</v>
      </c>
      <c r="L157" s="10">
        <v>36</v>
      </c>
      <c r="M157" s="10">
        <f>IFERROR(_xlfn.XLOOKUP($A157,'[1]P&amp;L by SKU'!$A:$A,'[1]P&amp;L by SKU'!$H:$H),"")</f>
        <v>6</v>
      </c>
      <c r="N157" s="63">
        <v>153.28</v>
      </c>
    </row>
    <row r="158" spans="1:14" s="2" customFormat="1" ht="19" customHeight="1" x14ac:dyDescent="0.35">
      <c r="A158" s="15" t="s">
        <v>31</v>
      </c>
      <c r="B158" s="13" t="s">
        <v>30</v>
      </c>
      <c r="C158" s="13" t="s">
        <v>21</v>
      </c>
      <c r="D158" s="15" t="s">
        <v>4</v>
      </c>
      <c r="E158" s="14" t="str">
        <f>IFERROR(PROPER(_xlfn.XLOOKUP($A158,'[1]P&amp;L by SKU'!$A:$A,'[1]P&amp;L by SKU'!$D:$D)),"")</f>
        <v>Oral Care</v>
      </c>
      <c r="F158" s="14" t="str">
        <f>IFERROR(TRIM(_xlfn.XLOOKUP($A158,'[1]P&amp;L by SKU'!$A:$A,'[1]P&amp;L by SKU'!$E:$E)),"")</f>
        <v>Toothpaste</v>
      </c>
      <c r="G158" s="14" t="s">
        <v>29</v>
      </c>
      <c r="H158" s="10" t="s">
        <v>25</v>
      </c>
      <c r="I158" s="12">
        <v>0.10299999999999999</v>
      </c>
      <c r="J158" s="11">
        <v>4</v>
      </c>
      <c r="K158" s="10" t="s">
        <v>0</v>
      </c>
      <c r="L158" s="10">
        <v>36</v>
      </c>
      <c r="M158" s="10">
        <f>IFERROR(_xlfn.XLOOKUP($A158,'[1]P&amp;L by SKU'!$A:$A,'[1]P&amp;L by SKU'!$H:$H),"")</f>
        <v>6</v>
      </c>
      <c r="N158" s="63">
        <v>153.28</v>
      </c>
    </row>
    <row r="159" spans="1:14" s="2" customFormat="1" ht="19" customHeight="1" x14ac:dyDescent="0.35">
      <c r="A159" s="15" t="s">
        <v>28</v>
      </c>
      <c r="B159" s="13" t="s">
        <v>27</v>
      </c>
      <c r="C159" s="13" t="s">
        <v>21</v>
      </c>
      <c r="D159" s="15" t="s">
        <v>4</v>
      </c>
      <c r="E159" s="14" t="str">
        <f>IFERROR(PROPER(_xlfn.XLOOKUP($A159,'[1]P&amp;L by SKU'!$A:$A,'[1]P&amp;L by SKU'!$D:$D)),"")</f>
        <v>Oral Care</v>
      </c>
      <c r="F159" s="14" t="str">
        <f>IFERROR(TRIM(_xlfn.XLOOKUP($A159,'[1]P&amp;L by SKU'!$A:$A,'[1]P&amp;L by SKU'!$E:$E)),"")</f>
        <v>Toothpaste</v>
      </c>
      <c r="G159" s="14" t="s">
        <v>26</v>
      </c>
      <c r="H159" s="10" t="s">
        <v>25</v>
      </c>
      <c r="I159" s="12">
        <v>0.10299999999999999</v>
      </c>
      <c r="J159" s="11">
        <v>4</v>
      </c>
      <c r="K159" s="10" t="s">
        <v>0</v>
      </c>
      <c r="L159" s="10">
        <v>36</v>
      </c>
      <c r="M159" s="10">
        <f>IFERROR(_xlfn.XLOOKUP($A159,'[1]P&amp;L by SKU'!$A:$A,'[1]P&amp;L by SKU'!$H:$H),"")</f>
        <v>6</v>
      </c>
      <c r="N159" s="63">
        <v>153.28</v>
      </c>
    </row>
    <row r="160" spans="1:14" s="2" customFormat="1" ht="19" customHeight="1" x14ac:dyDescent="0.35">
      <c r="A160" s="22" t="s">
        <v>24</v>
      </c>
      <c r="B160" s="20" t="s">
        <v>23</v>
      </c>
      <c r="C160" s="20" t="s">
        <v>21</v>
      </c>
      <c r="D160" s="22" t="s">
        <v>4</v>
      </c>
      <c r="E160" s="21" t="str">
        <f>IFERROR(PROPER(_xlfn.XLOOKUP($A160,'[1]P&amp;L by SKU'!$A:$A,'[1]P&amp;L by SKU'!$D:$D)),"")</f>
        <v>Oral Care</v>
      </c>
      <c r="F160" s="21" t="str">
        <f>IFERROR(TRIM(_xlfn.XLOOKUP($A160,'[1]P&amp;L by SKU'!$A:$A,'[1]P&amp;L by SKU'!$E:$E)),"")</f>
        <v>Toothpaste</v>
      </c>
      <c r="G160" s="21" t="s">
        <v>22</v>
      </c>
      <c r="H160" s="17" t="s">
        <v>20</v>
      </c>
      <c r="I160" s="19">
        <v>0.10299999999999999</v>
      </c>
      <c r="J160" s="18">
        <v>4</v>
      </c>
      <c r="K160" s="17"/>
      <c r="L160" s="17"/>
      <c r="M160" s="16">
        <f>IFERROR(_xlfn.XLOOKUP($A160,'[1]P&amp;L by SKU'!$A:$A,'[1]P&amp;L by SKU'!$H:$H),"")</f>
        <v>30</v>
      </c>
      <c r="N160" s="66">
        <v>183</v>
      </c>
    </row>
    <row r="161" spans="1:14" s="2" customFormat="1" ht="19" customHeight="1" x14ac:dyDescent="0.35">
      <c r="A161" s="15" t="s">
        <v>19</v>
      </c>
      <c r="B161" s="13" t="s">
        <v>18</v>
      </c>
      <c r="C161" s="13" t="s">
        <v>13</v>
      </c>
      <c r="D161" s="15" t="s">
        <v>4</v>
      </c>
      <c r="E161" s="14" t="str">
        <f>IFERROR(PROPER(_xlfn.XLOOKUP($A161,'[1]P&amp;L by SKU'!$A:$A,'[1]P&amp;L by SKU'!$D:$D)),"")</f>
        <v>Oral Care</v>
      </c>
      <c r="F161" s="14" t="str">
        <f>IFERROR(TRIM(_xlfn.XLOOKUP($A161,'[1]P&amp;L by SKU'!$A:$A,'[1]P&amp;L by SKU'!$E:$E)),"")</f>
        <v>Toothbrush</v>
      </c>
      <c r="G161" s="14" t="s">
        <v>17</v>
      </c>
      <c r="H161" s="10"/>
      <c r="I161" s="12">
        <v>4.1000000000000002E-2</v>
      </c>
      <c r="J161" s="11">
        <v>4</v>
      </c>
      <c r="K161" s="10" t="s">
        <v>12</v>
      </c>
      <c r="L161" s="10"/>
      <c r="M161" s="10">
        <f>IFERROR(_xlfn.XLOOKUP($A161,'[1]P&amp;L by SKU'!$A:$A,'[1]P&amp;L by SKU'!$H:$H),"")</f>
        <v>6</v>
      </c>
      <c r="N161" s="63">
        <v>147.54</v>
      </c>
    </row>
    <row r="162" spans="1:14" s="2" customFormat="1" ht="19" customHeight="1" x14ac:dyDescent="0.35">
      <c r="A162" s="15" t="s">
        <v>16</v>
      </c>
      <c r="B162" s="13" t="s">
        <v>15</v>
      </c>
      <c r="C162" s="13" t="s">
        <v>13</v>
      </c>
      <c r="D162" s="15" t="s">
        <v>4</v>
      </c>
      <c r="E162" s="14" t="str">
        <f>IFERROR(PROPER(_xlfn.XLOOKUP($A162,'[1]P&amp;L by SKU'!$A:$A,'[1]P&amp;L by SKU'!$D:$D)),"")</f>
        <v>Oral Care</v>
      </c>
      <c r="F162" s="14" t="str">
        <f>IFERROR(TRIM(_xlfn.XLOOKUP($A162,'[1]P&amp;L by SKU'!$A:$A,'[1]P&amp;L by SKU'!$E:$E)),"")</f>
        <v>Toothbrush</v>
      </c>
      <c r="G162" s="14" t="s">
        <v>14</v>
      </c>
      <c r="H162" s="10"/>
      <c r="I162" s="12">
        <v>4.1000000000000002E-2</v>
      </c>
      <c r="J162" s="11">
        <v>4</v>
      </c>
      <c r="K162" s="10" t="s">
        <v>12</v>
      </c>
      <c r="L162" s="10"/>
      <c r="M162" s="10">
        <f>IFERROR(_xlfn.XLOOKUP($A162,'[1]P&amp;L by SKU'!$A:$A,'[1]P&amp;L by SKU'!$H:$H),"")</f>
        <v>6</v>
      </c>
      <c r="N162" s="63">
        <v>147.54</v>
      </c>
    </row>
    <row r="163" spans="1:14" s="2" customFormat="1" ht="19" customHeight="1" x14ac:dyDescent="0.35">
      <c r="A163" s="15" t="s">
        <v>10</v>
      </c>
      <c r="B163" s="13" t="s">
        <v>9</v>
      </c>
      <c r="C163" s="13" t="s">
        <v>2</v>
      </c>
      <c r="D163" s="15" t="s">
        <v>4</v>
      </c>
      <c r="E163" s="14" t="str">
        <f>IFERROR(PROPER(_xlfn.XLOOKUP($A163,'[1]P&amp;L by SKU'!$A:$A,'[1]P&amp;L by SKU'!$D:$D)),"")</f>
        <v>Oral Care</v>
      </c>
      <c r="F163" s="14" t="str">
        <f>IFERROR(TRIM(_xlfn.XLOOKUP($A163,'[1]P&amp;L by SKU'!$A:$A,'[1]P&amp;L by SKU'!$E:$E)),"")</f>
        <v>Whitening</v>
      </c>
      <c r="G163" s="14" t="s">
        <v>8</v>
      </c>
      <c r="H163" s="10" t="s">
        <v>7</v>
      </c>
      <c r="I163" s="12">
        <v>4.3999999999999997E-2</v>
      </c>
      <c r="J163" s="11">
        <v>6.2</v>
      </c>
      <c r="K163" s="10" t="s">
        <v>0</v>
      </c>
      <c r="L163" s="10">
        <v>36</v>
      </c>
      <c r="M163" s="10">
        <f>IFERROR(_xlfn.XLOOKUP($A163,'[1]P&amp;L by SKU'!$A:$A,'[1]P&amp;L by SKU'!$H:$H),"")</f>
        <v>6</v>
      </c>
      <c r="N163" s="63">
        <v>281.56</v>
      </c>
    </row>
    <row r="164" spans="1:14" s="2" customFormat="1" ht="19" customHeight="1" x14ac:dyDescent="0.35">
      <c r="A164" s="15" t="s">
        <v>6</v>
      </c>
      <c r="B164" s="13" t="s">
        <v>5</v>
      </c>
      <c r="C164" s="13" t="s">
        <v>2</v>
      </c>
      <c r="D164" s="15" t="s">
        <v>4</v>
      </c>
      <c r="E164" s="14" t="str">
        <f>IFERROR(PROPER(_xlfn.XLOOKUP($A164,'[1]P&amp;L by SKU'!$A:$A,'[1]P&amp;L by SKU'!$D:$D)),"")</f>
        <v>Oral Care</v>
      </c>
      <c r="F164" s="14" t="str">
        <f>IFERROR(TRIM(_xlfn.XLOOKUP($A164,'[1]P&amp;L by SKU'!$A:$A,'[1]P&amp;L by SKU'!$E:$E)),"")</f>
        <v>Toothpaste</v>
      </c>
      <c r="G164" s="14" t="s">
        <v>3</v>
      </c>
      <c r="H164" s="10" t="s">
        <v>1</v>
      </c>
      <c r="I164" s="12">
        <v>0.20200000000000001</v>
      </c>
      <c r="J164" s="11">
        <v>4.7</v>
      </c>
      <c r="K164" s="10" t="s">
        <v>0</v>
      </c>
      <c r="L164" s="10">
        <v>36</v>
      </c>
      <c r="M164" s="10">
        <f>IFERROR(_xlfn.XLOOKUP($A164,'[1]P&amp;L by SKU'!$A:$A,'[1]P&amp;L by SKU'!$H:$H),"")</f>
        <v>6</v>
      </c>
      <c r="N164" s="63">
        <v>304.92</v>
      </c>
    </row>
    <row r="165" spans="1:14" s="2" customFormat="1" ht="19" customHeight="1" x14ac:dyDescent="0.35">
      <c r="A165" s="9"/>
      <c r="B165" s="6"/>
      <c r="C165" s="6"/>
      <c r="D165" s="8"/>
      <c r="E165" s="6"/>
      <c r="F165" s="6"/>
      <c r="G165" s="7"/>
      <c r="H165" s="6"/>
      <c r="I165" s="6"/>
      <c r="J165" s="6"/>
      <c r="K165" s="6"/>
      <c r="L165" s="6"/>
      <c r="M165" s="6"/>
    </row>
    <row r="166" spans="1:14" s="2" customFormat="1" ht="19" customHeight="1" x14ac:dyDescent="0.35">
      <c r="A166" s="9"/>
      <c r="B166" s="6"/>
      <c r="C166" s="6"/>
      <c r="D166" s="8"/>
      <c r="E166" s="6"/>
      <c r="F166" s="6"/>
      <c r="G166" s="7"/>
      <c r="H166" s="6"/>
      <c r="I166" s="6"/>
      <c r="J166" s="6"/>
      <c r="K166" s="6"/>
      <c r="L166" s="6"/>
      <c r="M166" s="6"/>
    </row>
    <row r="167" spans="1:14" s="2" customFormat="1" ht="19" customHeight="1" x14ac:dyDescent="0.35">
      <c r="A167" s="9"/>
      <c r="B167" s="6"/>
      <c r="C167" s="6"/>
      <c r="D167" s="8"/>
      <c r="E167" s="6"/>
      <c r="F167" s="6"/>
      <c r="G167" s="7"/>
      <c r="H167" s="6"/>
      <c r="I167" s="6"/>
      <c r="J167" s="6"/>
      <c r="K167" s="6"/>
      <c r="L167" s="6"/>
      <c r="M167" s="6"/>
    </row>
    <row r="168" spans="1:14" s="2" customFormat="1" ht="19" customHeight="1" x14ac:dyDescent="0.35">
      <c r="A168" s="9"/>
      <c r="B168" s="6"/>
      <c r="C168" s="6"/>
      <c r="D168" s="8"/>
      <c r="E168" s="6"/>
      <c r="F168" s="6"/>
      <c r="G168" s="7"/>
      <c r="H168" s="6"/>
      <c r="I168" s="6"/>
      <c r="J168" s="6"/>
      <c r="K168" s="6"/>
      <c r="L168" s="6"/>
      <c r="M168" s="6"/>
    </row>
    <row r="169" spans="1:14" s="2" customFormat="1" ht="19" customHeight="1" x14ac:dyDescent="0.35">
      <c r="A169" s="9"/>
      <c r="B169" s="6"/>
      <c r="C169" s="6"/>
      <c r="D169" s="8"/>
      <c r="E169" s="6"/>
      <c r="F169" s="6"/>
      <c r="G169" s="7"/>
      <c r="H169" s="6"/>
      <c r="I169" s="6"/>
      <c r="J169" s="6"/>
      <c r="K169" s="6"/>
      <c r="L169" s="6"/>
      <c r="M169" s="6"/>
    </row>
    <row r="170" spans="1:14" s="2" customFormat="1" ht="19" customHeight="1" x14ac:dyDescent="0.35">
      <c r="A170" s="9"/>
      <c r="B170" s="6"/>
      <c r="C170" s="6"/>
      <c r="D170" s="8"/>
      <c r="E170" s="6"/>
      <c r="F170" s="6"/>
      <c r="G170" s="7"/>
      <c r="H170" s="6"/>
      <c r="I170" s="6"/>
      <c r="J170" s="6"/>
      <c r="K170" s="6"/>
      <c r="L170" s="6"/>
      <c r="M170" s="6"/>
    </row>
    <row r="171" spans="1:14" s="2" customFormat="1" ht="19" customHeight="1" x14ac:dyDescent="0.35">
      <c r="A171" s="9"/>
      <c r="B171" s="6"/>
      <c r="C171" s="6"/>
      <c r="D171" s="8"/>
      <c r="E171" s="6"/>
      <c r="F171" s="6"/>
      <c r="G171" s="7"/>
      <c r="H171" s="6"/>
      <c r="I171" s="6"/>
      <c r="J171" s="6"/>
      <c r="K171" s="6"/>
      <c r="L171" s="6"/>
      <c r="M171" s="3"/>
    </row>
    <row r="172" spans="1:14" s="2" customFormat="1" ht="19" customHeight="1" x14ac:dyDescent="0.35">
      <c r="A172" s="9"/>
      <c r="B172" s="6"/>
      <c r="C172" s="6"/>
      <c r="D172" s="8"/>
      <c r="E172" s="6"/>
      <c r="F172" s="6"/>
      <c r="G172" s="7"/>
      <c r="H172" s="6"/>
      <c r="I172" s="6"/>
      <c r="J172" s="6"/>
      <c r="K172" s="6"/>
      <c r="L172" s="6"/>
      <c r="M172" s="3"/>
    </row>
    <row r="173" spans="1:14" s="2" customFormat="1" ht="19" customHeight="1" x14ac:dyDescent="0.35">
      <c r="A173" s="9"/>
      <c r="B173" s="6"/>
      <c r="C173" s="6"/>
      <c r="D173" s="8"/>
      <c r="E173" s="6"/>
      <c r="F173" s="6"/>
      <c r="G173" s="7"/>
      <c r="H173" s="6"/>
      <c r="I173" s="6"/>
      <c r="J173" s="6"/>
      <c r="K173" s="6"/>
      <c r="L173" s="6"/>
      <c r="M173" s="3"/>
    </row>
    <row r="174" spans="1:14" s="2" customFormat="1" ht="19" customHeight="1" x14ac:dyDescent="0.35">
      <c r="A174" s="9"/>
      <c r="B174" s="6"/>
      <c r="C174" s="6"/>
      <c r="D174" s="8"/>
      <c r="E174" s="6"/>
      <c r="F174" s="6"/>
      <c r="G174" s="7"/>
      <c r="H174" s="6"/>
      <c r="I174" s="6"/>
      <c r="J174" s="6"/>
      <c r="K174" s="6"/>
      <c r="L174" s="6"/>
      <c r="M174" s="3"/>
    </row>
    <row r="175" spans="1:14" s="2" customFormat="1" ht="19" customHeight="1" x14ac:dyDescent="0.35">
      <c r="A175" s="9"/>
      <c r="B175" s="6"/>
      <c r="C175" s="6"/>
      <c r="D175" s="8"/>
      <c r="E175" s="6"/>
      <c r="F175" s="6"/>
      <c r="G175" s="7"/>
      <c r="H175" s="6"/>
      <c r="I175" s="6"/>
      <c r="J175" s="6"/>
      <c r="K175" s="6"/>
      <c r="L175" s="6"/>
      <c r="M175" s="3"/>
    </row>
    <row r="297" spans="1:14" ht="19" customHeight="1" x14ac:dyDescent="0.35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</row>
    <row r="298" spans="1:14" ht="19" customHeight="1" x14ac:dyDescent="0.35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</row>
    <row r="299" spans="1:14" ht="19" customHeight="1" x14ac:dyDescent="0.35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</row>
  </sheetData>
  <autoFilter ref="D7:N164" xr:uid="{6A6BC09B-A90F-4EE1-8562-4F0964CD238A}"/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exW Price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Хаустова</dc:creator>
  <cp:lastModifiedBy>Елена Хаустова</cp:lastModifiedBy>
  <dcterms:created xsi:type="dcterms:W3CDTF">2026-11-01T21:11:28Z</dcterms:created>
  <dcterms:modified xsi:type="dcterms:W3CDTF">2026-11-06T09:03:56Z</dcterms:modified>
</cp:coreProperties>
</file>